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Market_ICF\Algida\SALES\Administrative\Support OOH\Gelaterie CDO\"/>
    </mc:Choice>
  </mc:AlternateContent>
  <bookViews>
    <workbookView xWindow="0" yWindow="0" windowWidth="28800" windowHeight="12210" xr2:uid="{00000000-000D-0000-FFFF-FFFF00000000}"/>
  </bookViews>
  <sheets>
    <sheet name="ÚVOD" sheetId="7" r:id="rId1"/>
    <sheet name="CR kopecky - kleště" sheetId="5" r:id="rId2"/>
    <sheet name="CR kopeček 87ml - rolovač" sheetId="8" r:id="rId3"/>
    <sheet name="CR kopeček 163ml - rolovač" sheetId="9" r:id="rId4"/>
    <sheet name="Cenotvorba" sheetId="10" r:id="rId5"/>
  </sheets>
  <calcPr calcId="171027"/>
</workbook>
</file>

<file path=xl/calcChain.xml><?xml version="1.0" encoding="utf-8"?>
<calcChain xmlns="http://schemas.openxmlformats.org/spreadsheetml/2006/main">
  <c r="I51" i="9" l="1"/>
  <c r="E51" i="9"/>
  <c r="H51" i="9" s="1"/>
  <c r="I50" i="9"/>
  <c r="E50" i="9"/>
  <c r="H50" i="9" s="1"/>
  <c r="I49" i="9"/>
  <c r="E49" i="9"/>
  <c r="H49" i="9" s="1"/>
  <c r="I48" i="9"/>
  <c r="E48" i="9"/>
  <c r="H48" i="9" s="1"/>
  <c r="I47" i="9"/>
  <c r="E47" i="9"/>
  <c r="H47" i="9" s="1"/>
  <c r="I46" i="9"/>
  <c r="E46" i="9"/>
  <c r="H46" i="9" s="1"/>
  <c r="I45" i="9"/>
  <c r="E45" i="9"/>
  <c r="H45" i="9" s="1"/>
  <c r="I44" i="9"/>
  <c r="E44" i="9"/>
  <c r="H44" i="9" s="1"/>
  <c r="I43" i="9"/>
  <c r="E43" i="9"/>
  <c r="H43" i="9" s="1"/>
  <c r="I42" i="9"/>
  <c r="E42" i="9"/>
  <c r="H42" i="9" s="1"/>
  <c r="I41" i="9"/>
  <c r="E41" i="9"/>
  <c r="H41" i="9" s="1"/>
  <c r="I33" i="9"/>
  <c r="H33" i="9"/>
  <c r="G33" i="9"/>
  <c r="I32" i="9"/>
  <c r="H32" i="9"/>
  <c r="G32" i="9"/>
  <c r="I31" i="9"/>
  <c r="H31" i="9"/>
  <c r="G31" i="9"/>
  <c r="I30" i="9"/>
  <c r="H30" i="9"/>
  <c r="G30" i="9"/>
  <c r="I29" i="9"/>
  <c r="H29" i="9"/>
  <c r="G29" i="9"/>
  <c r="I28" i="9"/>
  <c r="H28" i="9"/>
  <c r="G28" i="9"/>
  <c r="I27" i="9"/>
  <c r="H27" i="9"/>
  <c r="G27" i="9"/>
  <c r="I26" i="9"/>
  <c r="H26" i="9"/>
  <c r="G26" i="9"/>
  <c r="I25" i="9"/>
  <c r="H25" i="9"/>
  <c r="G25" i="9"/>
  <c r="I24" i="9"/>
  <c r="H24" i="9"/>
  <c r="G24" i="9"/>
  <c r="I23" i="9"/>
  <c r="H23" i="9"/>
  <c r="G23" i="9"/>
  <c r="I22" i="9"/>
  <c r="H22" i="9"/>
  <c r="G22" i="9"/>
  <c r="I21" i="9"/>
  <c r="H21" i="9"/>
  <c r="G21" i="9"/>
  <c r="I20" i="9"/>
  <c r="H20" i="9"/>
  <c r="G20" i="9"/>
  <c r="I19" i="9"/>
  <c r="H19" i="9"/>
  <c r="G19" i="9"/>
  <c r="I18" i="9"/>
  <c r="H18" i="9"/>
  <c r="G18" i="9"/>
  <c r="I17" i="9"/>
  <c r="H17" i="9"/>
  <c r="G17" i="9"/>
  <c r="I16" i="9"/>
  <c r="H16" i="9"/>
  <c r="G16" i="9"/>
  <c r="I15" i="9"/>
  <c r="H15" i="9"/>
  <c r="G15" i="9"/>
  <c r="I14" i="9"/>
  <c r="H14" i="9"/>
  <c r="G14" i="9"/>
  <c r="I13" i="9"/>
  <c r="H13" i="9"/>
  <c r="G13" i="9"/>
  <c r="I12" i="9"/>
  <c r="H12" i="9"/>
  <c r="G12" i="9"/>
  <c r="I11" i="9"/>
  <c r="H11" i="9"/>
  <c r="G11" i="9"/>
  <c r="I10" i="9"/>
  <c r="H10" i="9"/>
  <c r="G10" i="9"/>
  <c r="I9" i="9"/>
  <c r="H9" i="9"/>
  <c r="G9" i="9"/>
  <c r="I8" i="9"/>
  <c r="H8" i="9"/>
  <c r="G8" i="9"/>
  <c r="I7" i="9"/>
  <c r="H7" i="9"/>
  <c r="G7" i="9"/>
  <c r="I6" i="9"/>
  <c r="H6" i="9"/>
  <c r="G6" i="9"/>
  <c r="I5" i="9"/>
  <c r="H5" i="9"/>
  <c r="G5" i="9"/>
  <c r="G41" i="9" l="1"/>
  <c r="G42" i="9"/>
  <c r="G43" i="9"/>
  <c r="G44" i="9"/>
  <c r="G45" i="9"/>
  <c r="G46" i="9"/>
  <c r="G47" i="9"/>
  <c r="G48" i="9"/>
  <c r="G49" i="9"/>
  <c r="G50" i="9"/>
  <c r="G51" i="9"/>
  <c r="I51" i="8"/>
  <c r="E51" i="8"/>
  <c r="H51" i="8" s="1"/>
  <c r="I50" i="8"/>
  <c r="E50" i="8"/>
  <c r="H50" i="8" s="1"/>
  <c r="I49" i="8"/>
  <c r="E49" i="8"/>
  <c r="H49" i="8" s="1"/>
  <c r="I48" i="8"/>
  <c r="E48" i="8"/>
  <c r="H48" i="8" s="1"/>
  <c r="I47" i="8"/>
  <c r="E47" i="8"/>
  <c r="H47" i="8" s="1"/>
  <c r="I46" i="8"/>
  <c r="E46" i="8"/>
  <c r="H46" i="8" s="1"/>
  <c r="I45" i="8"/>
  <c r="E45" i="8"/>
  <c r="H45" i="8" s="1"/>
  <c r="I44" i="8"/>
  <c r="E44" i="8"/>
  <c r="H44" i="8" s="1"/>
  <c r="I43" i="8"/>
  <c r="E43" i="8"/>
  <c r="H43" i="8" s="1"/>
  <c r="I42" i="8"/>
  <c r="E42" i="8"/>
  <c r="H42" i="8" s="1"/>
  <c r="I41" i="8"/>
  <c r="E41" i="8"/>
  <c r="H41" i="8" s="1"/>
  <c r="I33" i="8"/>
  <c r="H33" i="8"/>
  <c r="G33" i="8"/>
  <c r="I32" i="8"/>
  <c r="H32" i="8"/>
  <c r="G32" i="8"/>
  <c r="I31" i="8"/>
  <c r="H31" i="8"/>
  <c r="G31" i="8"/>
  <c r="I30" i="8"/>
  <c r="H30" i="8"/>
  <c r="G30" i="8"/>
  <c r="I29" i="8"/>
  <c r="H29" i="8"/>
  <c r="G29" i="8"/>
  <c r="I28" i="8"/>
  <c r="H28" i="8"/>
  <c r="G28" i="8"/>
  <c r="I27" i="8"/>
  <c r="H27" i="8"/>
  <c r="G27" i="8"/>
  <c r="I26" i="8"/>
  <c r="H26" i="8"/>
  <c r="G26" i="8"/>
  <c r="I25" i="8"/>
  <c r="H25" i="8"/>
  <c r="G25" i="8"/>
  <c r="I24" i="8"/>
  <c r="H24" i="8"/>
  <c r="G24" i="8"/>
  <c r="I23" i="8"/>
  <c r="H23" i="8"/>
  <c r="G23" i="8"/>
  <c r="I22" i="8"/>
  <c r="H22" i="8"/>
  <c r="G22" i="8"/>
  <c r="I21" i="8"/>
  <c r="H21" i="8"/>
  <c r="G21" i="8"/>
  <c r="I20" i="8"/>
  <c r="H20" i="8"/>
  <c r="G20" i="8"/>
  <c r="I19" i="8"/>
  <c r="H19" i="8"/>
  <c r="G19" i="8"/>
  <c r="I18" i="8"/>
  <c r="H18" i="8"/>
  <c r="G18" i="8"/>
  <c r="I17" i="8"/>
  <c r="H17" i="8"/>
  <c r="G17" i="8"/>
  <c r="I16" i="8"/>
  <c r="H16" i="8"/>
  <c r="G16" i="8"/>
  <c r="I15" i="8"/>
  <c r="H15" i="8"/>
  <c r="G15" i="8"/>
  <c r="I14" i="8"/>
  <c r="H14" i="8"/>
  <c r="G14" i="8"/>
  <c r="I13" i="8"/>
  <c r="H13" i="8"/>
  <c r="G13" i="8"/>
  <c r="I12" i="8"/>
  <c r="H12" i="8"/>
  <c r="G12" i="8"/>
  <c r="I11" i="8"/>
  <c r="H11" i="8"/>
  <c r="G11" i="8"/>
  <c r="I10" i="8"/>
  <c r="H10" i="8"/>
  <c r="G10" i="8"/>
  <c r="I9" i="8"/>
  <c r="H9" i="8"/>
  <c r="G9" i="8"/>
  <c r="I8" i="8"/>
  <c r="H8" i="8"/>
  <c r="G8" i="8"/>
  <c r="I7" i="8"/>
  <c r="H7" i="8"/>
  <c r="G7" i="8"/>
  <c r="I6" i="8"/>
  <c r="H6" i="8"/>
  <c r="G6" i="8"/>
  <c r="I5" i="8"/>
  <c r="H5" i="8"/>
  <c r="G5" i="8"/>
  <c r="G41" i="8" l="1"/>
  <c r="G42" i="8"/>
  <c r="G43" i="8"/>
  <c r="G44" i="8"/>
  <c r="G45" i="8"/>
  <c r="G46" i="8"/>
  <c r="G47" i="8"/>
  <c r="G48" i="8"/>
  <c r="G49" i="8"/>
  <c r="G50" i="8"/>
  <c r="G51" i="8"/>
  <c r="I47" i="5"/>
  <c r="E47" i="5"/>
  <c r="H47" i="5" s="1"/>
  <c r="I50" i="5"/>
  <c r="E50" i="5"/>
  <c r="H50" i="5" s="1"/>
  <c r="I49" i="5"/>
  <c r="E49" i="5"/>
  <c r="H49" i="5" s="1"/>
  <c r="I48" i="5"/>
  <c r="E48" i="5"/>
  <c r="H48" i="5" s="1"/>
  <c r="I21" i="5"/>
  <c r="H21" i="5"/>
  <c r="G21" i="5"/>
  <c r="I32" i="5"/>
  <c r="H32" i="5"/>
  <c r="G32" i="5"/>
  <c r="I31" i="5"/>
  <c r="H31" i="5"/>
  <c r="G31" i="5"/>
  <c r="I30" i="5"/>
  <c r="H30" i="5"/>
  <c r="G30" i="5"/>
  <c r="I33" i="5"/>
  <c r="H33" i="5"/>
  <c r="G33" i="5"/>
  <c r="I28" i="5"/>
  <c r="H28" i="5"/>
  <c r="G28" i="5"/>
  <c r="I29" i="5"/>
  <c r="H29" i="5"/>
  <c r="G29" i="5"/>
  <c r="I26" i="5"/>
  <c r="H26" i="5"/>
  <c r="G26" i="5"/>
  <c r="I27" i="5"/>
  <c r="H27" i="5"/>
  <c r="G27" i="5"/>
  <c r="I25" i="5"/>
  <c r="H25" i="5"/>
  <c r="G25" i="5"/>
  <c r="I24" i="5"/>
  <c r="H24" i="5"/>
  <c r="G24" i="5"/>
  <c r="G47" i="5" l="1"/>
  <c r="G50" i="5"/>
  <c r="G49" i="5"/>
  <c r="G48" i="5"/>
  <c r="I51" i="5"/>
  <c r="E51" i="5"/>
  <c r="H51" i="5" s="1"/>
  <c r="I46" i="5"/>
  <c r="E46" i="5"/>
  <c r="G46" i="5" s="1"/>
  <c r="I45" i="5"/>
  <c r="E45" i="5"/>
  <c r="G45" i="5" s="1"/>
  <c r="I44" i="5"/>
  <c r="E44" i="5"/>
  <c r="G44" i="5" s="1"/>
  <c r="I43" i="5"/>
  <c r="E43" i="5"/>
  <c r="G43" i="5" s="1"/>
  <c r="I42" i="5"/>
  <c r="E42" i="5"/>
  <c r="G42" i="5" s="1"/>
  <c r="I41" i="5"/>
  <c r="E41" i="5"/>
  <c r="G41" i="5" s="1"/>
  <c r="I23" i="5"/>
  <c r="H23" i="5"/>
  <c r="G23" i="5"/>
  <c r="I22" i="5"/>
  <c r="H22" i="5"/>
  <c r="G22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I13" i="5"/>
  <c r="H13" i="5"/>
  <c r="G13" i="5"/>
  <c r="I12" i="5"/>
  <c r="H12" i="5"/>
  <c r="G12" i="5"/>
  <c r="I11" i="5"/>
  <c r="H11" i="5"/>
  <c r="G11" i="5"/>
  <c r="I10" i="5"/>
  <c r="H10" i="5"/>
  <c r="G10" i="5"/>
  <c r="I9" i="5"/>
  <c r="H9" i="5"/>
  <c r="G9" i="5"/>
  <c r="I8" i="5"/>
  <c r="H8" i="5"/>
  <c r="G8" i="5"/>
  <c r="I7" i="5"/>
  <c r="H7" i="5"/>
  <c r="G7" i="5"/>
  <c r="I6" i="5"/>
  <c r="H6" i="5"/>
  <c r="G6" i="5"/>
  <c r="I5" i="5"/>
  <c r="H5" i="5"/>
  <c r="G5" i="5"/>
  <c r="H46" i="5" l="1"/>
  <c r="H43" i="5"/>
  <c r="H42" i="5"/>
  <c r="H45" i="5"/>
  <c r="H44" i="5"/>
  <c r="H41" i="5"/>
  <c r="G51" i="5"/>
</calcChain>
</file>

<file path=xl/sharedStrings.xml><?xml version="1.0" encoding="utf-8"?>
<sst xmlns="http://schemas.openxmlformats.org/spreadsheetml/2006/main" count="219" uniqueCount="68">
  <si>
    <t>Název zboží</t>
  </si>
  <si>
    <t>Objem</t>
  </si>
  <si>
    <t>Cena za karton</t>
  </si>
  <si>
    <t>Cena za kopeček</t>
  </si>
  <si>
    <t>Cena za litr</t>
  </si>
  <si>
    <t>bez DPH</t>
  </si>
  <si>
    <t>Carte d'Or Tutti-Frutti</t>
  </si>
  <si>
    <t>Citrón</t>
  </si>
  <si>
    <t>Čokoláda</t>
  </si>
  <si>
    <t>Jahoda</t>
  </si>
  <si>
    <t>Vanilka</t>
  </si>
  <si>
    <t xml:space="preserve">Carte d'Or Stracciatella </t>
  </si>
  <si>
    <t xml:space="preserve">Carte d'Or Jahoda </t>
  </si>
  <si>
    <t xml:space="preserve">Carte d'Or Jogurt lesní ovoce </t>
  </si>
  <si>
    <t xml:space="preserve">Carte d'Or Čokoláda </t>
  </si>
  <si>
    <t xml:space="preserve">Carte d'Or Vanilka </t>
  </si>
  <si>
    <t>Carte d´Or Sorbet Pomeranč</t>
  </si>
  <si>
    <t>Carte d´Or Sorbet Jahoda</t>
  </si>
  <si>
    <t>Carte d'Or Sorbet černý rybíz</t>
  </si>
  <si>
    <t>Carte d'Or Sorbet citrón</t>
  </si>
  <si>
    <t xml:space="preserve">Carte d'Or Pistácie </t>
  </si>
  <si>
    <t xml:space="preserve">Carte d'Or Punč </t>
  </si>
  <si>
    <t xml:space="preserve">Carte d'Or Vlašský ořech </t>
  </si>
  <si>
    <t>Carte d´Or Caffé Latte</t>
  </si>
  <si>
    <t xml:space="preserve">Carte d'Or Kokosový sen </t>
  </si>
  <si>
    <t xml:space="preserve">Carte d'Or Skořice </t>
  </si>
  <si>
    <t xml:space="preserve">Carte d'Or Karamel </t>
  </si>
  <si>
    <t xml:space="preserve">Algida Jogurt/malina </t>
  </si>
  <si>
    <t xml:space="preserve">Algida Twister </t>
  </si>
  <si>
    <t>Lískový ořech</t>
  </si>
  <si>
    <t>Doporučený počet kopeč. z vaničky</t>
  </si>
  <si>
    <t>ml/ks</t>
  </si>
  <si>
    <t>Doporučený objem kopečku v ml</t>
  </si>
  <si>
    <t>Hmotnost</t>
  </si>
  <si>
    <t>g/ks</t>
  </si>
  <si>
    <t>Doporučená hmotnost kopečku v gramech</t>
  </si>
  <si>
    <r>
      <t xml:space="preserve">KOPEČKOVACÍ KLEŠTĚ HANS BRUNNER 1/30 (49mm </t>
    </r>
    <r>
      <rPr>
        <b/>
        <sz val="20"/>
        <color theme="1"/>
        <rFont val="Calibri"/>
        <family val="2"/>
        <charset val="238"/>
      </rPr>
      <t>ø</t>
    </r>
    <r>
      <rPr>
        <b/>
        <sz val="20"/>
        <color theme="1"/>
        <rFont val="Calibri"/>
        <family val="2"/>
        <charset val="238"/>
        <scheme val="minor"/>
      </rPr>
      <t>)</t>
    </r>
  </si>
  <si>
    <t>Kalkulace scoopingových zmrzlin Carte d'Or 2018 CZK</t>
  </si>
  <si>
    <t>Carte d´Or Kokos - DOPRODEJ/DELIST</t>
  </si>
  <si>
    <t>Carte d´Or Rum a Rozinky - DOPRODEJ/DELIST</t>
  </si>
  <si>
    <t>Carte d´Or Chocolate Brownies - DOPRODEJ/DELIST</t>
  </si>
  <si>
    <t>Carte d´Or Tornado Cukrová Vata</t>
  </si>
  <si>
    <t>Carte d´Or Sorbet Mango</t>
  </si>
  <si>
    <t>Kalkulace scoopingových zmrzlin  Algida (Něha) 2018 CZK</t>
  </si>
  <si>
    <t>Algida Coffee - DOPRODEJ/DELIST</t>
  </si>
  <si>
    <t>Carte d´Or Sorbet Maracuja - NOVINKA</t>
  </si>
  <si>
    <t>Carte d´Or Sorbet Višeň - NOVINKA</t>
  </si>
  <si>
    <t>Carte d´Or Sorbet Hruška - NOVINKA</t>
  </si>
  <si>
    <t>Carte d´Or Banán - NOVINKA</t>
  </si>
  <si>
    <t>Carte d´Or Makronka - NOVINKA</t>
  </si>
  <si>
    <t>Carte d´Or Mint &amp; Chocolate - NOVINKA</t>
  </si>
  <si>
    <t>Carte d´Or Tiramisu - NOVINKA</t>
  </si>
  <si>
    <t>Algida Creme Nata - DOPRODEJ/DELIST</t>
  </si>
  <si>
    <t>Algida Stracciatella</t>
  </si>
  <si>
    <t>Algida Pistácie - NOVINKA</t>
  </si>
  <si>
    <t>ROLOVAČ ZMRZLINY STÖCKEL 1/20 (30mm ø)</t>
  </si>
  <si>
    <t>ROLOVAČ ZMRZLINY STÖCKEL 1/20 (30mm ø) - kopeček 87ml</t>
  </si>
  <si>
    <t>ROLOVAČ ZMRZLINY STÖCKEL 1/20 (30mm ø) - kopeček 163ml</t>
  </si>
  <si>
    <r>
      <t xml:space="preserve">KOPEČKOVACÍ KLEŠTĚ HANS BRUNNER 1/30 (49mm </t>
    </r>
    <r>
      <rPr>
        <b/>
        <sz val="20"/>
        <color theme="1"/>
        <rFont val="Calibri"/>
        <family val="2"/>
        <charset val="238"/>
      </rPr>
      <t>ø</t>
    </r>
    <r>
      <rPr>
        <b/>
        <sz val="20"/>
        <color theme="1"/>
        <rFont val="Calibri"/>
        <family val="2"/>
        <charset val="238"/>
        <scheme val="minor"/>
      </rPr>
      <t>) - kopeček 79ml</t>
    </r>
  </si>
  <si>
    <t>marže - 60 %</t>
  </si>
  <si>
    <t>mark-up - 2,5</t>
  </si>
  <si>
    <t>marže - 63 %</t>
  </si>
  <si>
    <t>mark-up - 2,73</t>
  </si>
  <si>
    <t>marže - 53%</t>
  </si>
  <si>
    <t>mark-up - 2,13</t>
  </si>
  <si>
    <r>
      <t xml:space="preserve">kopeček - technicky platí následující - neotíráme při kopečkování, nabíráme </t>
    </r>
    <r>
      <rPr>
        <b/>
        <i/>
        <sz val="11"/>
        <color theme="1"/>
        <rFont val="Calibri"/>
        <family val="2"/>
        <charset val="238"/>
        <scheme val="minor"/>
      </rPr>
      <t>plnou kouli</t>
    </r>
    <r>
      <rPr>
        <i/>
        <sz val="11"/>
        <color theme="1"/>
        <rFont val="Calibri"/>
        <family val="2"/>
        <charset val="238"/>
        <scheme val="minor"/>
      </rPr>
      <t xml:space="preserve"> nebo </t>
    </r>
    <r>
      <rPr>
        <b/>
        <i/>
        <sz val="11"/>
        <color theme="1"/>
        <rFont val="Calibri"/>
        <family val="2"/>
        <charset val="238"/>
        <scheme val="minor"/>
      </rPr>
      <t>necelou kouli s zbytky zmrzliny okolo</t>
    </r>
  </si>
  <si>
    <r>
      <t xml:space="preserve">kopeček cca 87ml - technicky platí následující - nabíráme </t>
    </r>
    <r>
      <rPr>
        <b/>
        <i/>
        <sz val="11"/>
        <color theme="1"/>
        <rFont val="Calibri"/>
        <family val="2"/>
        <charset val="238"/>
        <scheme val="minor"/>
      </rPr>
      <t>plnou kouli</t>
    </r>
    <r>
      <rPr>
        <i/>
        <sz val="11"/>
        <color theme="1"/>
        <rFont val="Calibri"/>
        <family val="2"/>
        <charset val="238"/>
        <scheme val="minor"/>
      </rPr>
      <t xml:space="preserve"> (bohatý kopeček)</t>
    </r>
  </si>
  <si>
    <r>
      <t xml:space="preserve">kopeček cca 163 ml - technicky platí následující - nabíráme </t>
    </r>
    <r>
      <rPr>
        <b/>
        <i/>
        <sz val="11"/>
        <color theme="1"/>
        <rFont val="Calibri"/>
        <family val="2"/>
        <charset val="238"/>
        <scheme val="minor"/>
      </rPr>
      <t>plnou kouli</t>
    </r>
    <r>
      <rPr>
        <i/>
        <sz val="11"/>
        <color theme="1"/>
        <rFont val="Calibri"/>
        <family val="2"/>
        <charset val="238"/>
        <scheme val="minor"/>
      </rPr>
      <t xml:space="preserve"> (bohatý kopeček)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</si>
</sst>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);\(#,##0.00\)"/>
    <numFmt numFmtId="165" formatCode="#,##0.0"/>
  </numFmts>
  <fonts count="1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7"/>
      <name val="Calibri"/>
      <family val="2"/>
      <charset val="238"/>
      <scheme val="minor"/>
    </font>
    <font>
      <sz val="7"/>
      <name val="Arial"/>
      <family val="2"/>
      <charset val="238"/>
    </font>
    <font>
      <sz val="7"/>
      <name val="Calibri"/>
      <family val="2"/>
      <charset val="238"/>
    </font>
    <font>
      <sz val="7"/>
      <name val="Calibri"/>
      <family val="2"/>
      <charset val="238"/>
      <scheme val="minor"/>
    </font>
    <font>
      <sz val="10"/>
      <name val="Arial CE"/>
      <charset val="238"/>
    </font>
    <font>
      <b/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92">
    <xf numFmtId="0" fontId="0" fillId="0" borderId="0" xfId="0"/>
    <xf numFmtId="0" fontId="2" fillId="2" borderId="0" xfId="1" applyFont="1" applyFill="1" applyBorder="1" applyAlignment="1"/>
    <xf numFmtId="0" fontId="2" fillId="2" borderId="0" xfId="1" applyFont="1" applyFill="1" applyBorder="1" applyAlignment="1">
      <alignment horizontal="left"/>
    </xf>
    <xf numFmtId="0" fontId="2" fillId="2" borderId="0" xfId="1" applyFont="1" applyFill="1" applyBorder="1"/>
    <xf numFmtId="0" fontId="3" fillId="3" borderId="2" xfId="1" applyFont="1" applyFill="1" applyBorder="1" applyAlignment="1">
      <alignment horizontal="center" vertical="center" wrapText="1"/>
    </xf>
    <xf numFmtId="0" fontId="4" fillId="2" borderId="0" xfId="1" applyFont="1" applyFill="1" applyBorder="1"/>
    <xf numFmtId="0" fontId="3" fillId="3" borderId="4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/>
    </xf>
    <xf numFmtId="2" fontId="4" fillId="0" borderId="3" xfId="1" applyNumberFormat="1" applyFont="1" applyFill="1" applyBorder="1" applyAlignment="1">
      <alignment horizontal="center"/>
    </xf>
    <xf numFmtId="164" fontId="4" fillId="0" borderId="3" xfId="1" applyNumberFormat="1" applyFont="1" applyFill="1" applyBorder="1" applyAlignment="1" applyProtection="1">
      <alignment horizontal="center"/>
    </xf>
    <xf numFmtId="3" fontId="4" fillId="0" borderId="3" xfId="1" applyNumberFormat="1" applyFont="1" applyFill="1" applyBorder="1" applyAlignment="1" applyProtection="1">
      <alignment horizontal="center"/>
    </xf>
    <xf numFmtId="164" fontId="4" fillId="0" borderId="4" xfId="1" applyNumberFormat="1" applyFont="1" applyFill="1" applyBorder="1" applyAlignment="1" applyProtection="1">
      <alignment horizontal="center"/>
    </xf>
    <xf numFmtId="0" fontId="4" fillId="2" borderId="3" xfId="1" applyFont="1" applyFill="1" applyBorder="1" applyAlignment="1">
      <alignment horizontal="center"/>
    </xf>
    <xf numFmtId="3" fontId="4" fillId="2" borderId="3" xfId="1" applyNumberFormat="1" applyFont="1" applyFill="1" applyBorder="1" applyAlignment="1" applyProtection="1">
      <alignment horizontal="center"/>
    </xf>
    <xf numFmtId="164" fontId="4" fillId="4" borderId="3" xfId="1" applyNumberFormat="1" applyFont="1" applyFill="1" applyBorder="1" applyAlignment="1" applyProtection="1">
      <alignment horizontal="center"/>
    </xf>
    <xf numFmtId="0" fontId="5" fillId="2" borderId="3" xfId="1" applyFont="1" applyFill="1" applyBorder="1" applyAlignment="1">
      <alignment horizontal="center"/>
    </xf>
    <xf numFmtId="2" fontId="5" fillId="0" borderId="3" xfId="1" applyNumberFormat="1" applyFont="1" applyFill="1" applyBorder="1" applyAlignment="1">
      <alignment horizontal="center"/>
    </xf>
    <xf numFmtId="3" fontId="5" fillId="2" borderId="3" xfId="1" applyNumberFormat="1" applyFont="1" applyFill="1" applyBorder="1" applyAlignment="1" applyProtection="1">
      <alignment horizontal="center"/>
    </xf>
    <xf numFmtId="164" fontId="5" fillId="4" borderId="3" xfId="1" applyNumberFormat="1" applyFont="1" applyFill="1" applyBorder="1" applyAlignment="1" applyProtection="1">
      <alignment horizontal="center"/>
    </xf>
    <xf numFmtId="0" fontId="5" fillId="2" borderId="0" xfId="1" applyFont="1" applyFill="1" applyBorder="1"/>
    <xf numFmtId="164" fontId="5" fillId="4" borderId="5" xfId="1" applyNumberFormat="1" applyFont="1" applyFill="1" applyBorder="1" applyAlignment="1" applyProtection="1">
      <alignment horizontal="center"/>
    </xf>
    <xf numFmtId="1" fontId="5" fillId="0" borderId="0" xfId="2" applyNumberFormat="1" applyFont="1" applyFill="1" applyBorder="1" applyAlignment="1">
      <alignment horizontal="left" vertical="center"/>
    </xf>
    <xf numFmtId="0" fontId="5" fillId="2" borderId="0" xfId="1" applyFont="1" applyFill="1" applyBorder="1" applyAlignment="1">
      <alignment horizontal="center"/>
    </xf>
    <xf numFmtId="2" fontId="5" fillId="0" borderId="0" xfId="1" applyNumberFormat="1" applyFont="1" applyFill="1" applyBorder="1" applyAlignment="1">
      <alignment horizontal="center"/>
    </xf>
    <xf numFmtId="3" fontId="5" fillId="2" borderId="0" xfId="1" applyNumberFormat="1" applyFont="1" applyFill="1" applyBorder="1" applyAlignment="1" applyProtection="1">
      <alignment horizontal="center"/>
    </xf>
    <xf numFmtId="164" fontId="5" fillId="2" borderId="0" xfId="1" applyNumberFormat="1" applyFont="1" applyFill="1" applyBorder="1" applyAlignment="1" applyProtection="1">
      <alignment horizontal="center"/>
    </xf>
    <xf numFmtId="164" fontId="5" fillId="4" borderId="0" xfId="1" applyNumberFormat="1" applyFont="1" applyFill="1" applyBorder="1" applyAlignment="1" applyProtection="1">
      <alignment horizontal="center"/>
    </xf>
    <xf numFmtId="4" fontId="4" fillId="0" borderId="3" xfId="1" applyNumberFormat="1" applyFont="1" applyFill="1" applyBorder="1" applyAlignment="1">
      <alignment horizontal="center"/>
    </xf>
    <xf numFmtId="164" fontId="5" fillId="0" borderId="3" xfId="1" applyNumberFormat="1" applyFont="1" applyFill="1" applyBorder="1" applyAlignment="1" applyProtection="1">
      <alignment horizontal="center"/>
    </xf>
    <xf numFmtId="164" fontId="5" fillId="0" borderId="5" xfId="1" applyNumberFormat="1" applyFont="1" applyFill="1" applyBorder="1" applyAlignment="1" applyProtection="1">
      <alignment horizontal="center"/>
    </xf>
    <xf numFmtId="164" fontId="4" fillId="4" borderId="7" xfId="1" applyNumberFormat="1" applyFont="1" applyFill="1" applyBorder="1" applyAlignment="1" applyProtection="1">
      <alignment horizontal="center"/>
    </xf>
    <xf numFmtId="0" fontId="8" fillId="2" borderId="0" xfId="1" applyFont="1" applyFill="1" applyBorder="1" applyAlignment="1"/>
    <xf numFmtId="0" fontId="7" fillId="4" borderId="0" xfId="1" applyFont="1" applyFill="1" applyBorder="1" applyAlignment="1"/>
    <xf numFmtId="1" fontId="5" fillId="4" borderId="0" xfId="2" applyNumberFormat="1" applyFont="1" applyFill="1" applyBorder="1" applyAlignment="1">
      <alignment horizontal="left" vertical="center"/>
    </xf>
    <xf numFmtId="0" fontId="5" fillId="4" borderId="0" xfId="1" applyFont="1" applyFill="1" applyBorder="1" applyAlignment="1">
      <alignment horizontal="center"/>
    </xf>
    <xf numFmtId="2" fontId="5" fillId="4" borderId="0" xfId="1" applyNumberFormat="1" applyFont="1" applyFill="1" applyBorder="1" applyAlignment="1">
      <alignment horizontal="center"/>
    </xf>
    <xf numFmtId="0" fontId="2" fillId="4" borderId="0" xfId="1" applyFont="1" applyFill="1" applyBorder="1"/>
    <xf numFmtId="0" fontId="4" fillId="4" borderId="0" xfId="1" applyFont="1" applyFill="1" applyBorder="1"/>
    <xf numFmtId="2" fontId="4" fillId="4" borderId="0" xfId="1" applyNumberFormat="1" applyFont="1" applyFill="1" applyBorder="1"/>
    <xf numFmtId="0" fontId="5" fillId="4" borderId="0" xfId="1" applyFont="1" applyFill="1" applyBorder="1"/>
    <xf numFmtId="0" fontId="4" fillId="2" borderId="5" xfId="1" applyFont="1" applyFill="1" applyBorder="1" applyAlignment="1">
      <alignment horizontal="center"/>
    </xf>
    <xf numFmtId="3" fontId="4" fillId="2" borderId="5" xfId="1" applyNumberFormat="1" applyFont="1" applyFill="1" applyBorder="1" applyAlignment="1" applyProtection="1">
      <alignment horizontal="center"/>
    </xf>
    <xf numFmtId="164" fontId="4" fillId="0" borderId="6" xfId="1" applyNumberFormat="1" applyFont="1" applyFill="1" applyBorder="1" applyAlignment="1" applyProtection="1">
      <alignment horizontal="center"/>
    </xf>
    <xf numFmtId="0" fontId="4" fillId="2" borderId="7" xfId="1" applyFont="1" applyFill="1" applyBorder="1" applyAlignment="1">
      <alignment horizontal="center"/>
    </xf>
    <xf numFmtId="165" fontId="4" fillId="0" borderId="3" xfId="1" applyNumberFormat="1" applyFont="1" applyFill="1" applyBorder="1" applyAlignment="1" applyProtection="1">
      <alignment horizontal="center"/>
    </xf>
    <xf numFmtId="165" fontId="4" fillId="0" borderId="5" xfId="1" applyNumberFormat="1" applyFont="1" applyFill="1" applyBorder="1" applyAlignment="1" applyProtection="1">
      <alignment horizontal="center"/>
    </xf>
    <xf numFmtId="0" fontId="3" fillId="4" borderId="0" xfId="1" applyFont="1" applyFill="1" applyBorder="1" applyAlignment="1">
      <alignment horizontal="center" vertical="center" wrapText="1"/>
    </xf>
    <xf numFmtId="164" fontId="4" fillId="4" borderId="0" xfId="1" applyNumberFormat="1" applyFont="1" applyFill="1" applyBorder="1" applyAlignment="1" applyProtection="1">
      <alignment horizontal="center"/>
    </xf>
    <xf numFmtId="0" fontId="0" fillId="4" borderId="0" xfId="0" applyFill="1"/>
    <xf numFmtId="0" fontId="9" fillId="4" borderId="0" xfId="0" applyFont="1" applyFill="1"/>
    <xf numFmtId="0" fontId="11" fillId="4" borderId="0" xfId="0" applyFont="1" applyFill="1"/>
    <xf numFmtId="0" fontId="3" fillId="3" borderId="1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1" fontId="3" fillId="3" borderId="1" xfId="1" applyNumberFormat="1" applyFont="1" applyFill="1" applyBorder="1" applyAlignment="1">
      <alignment horizontal="center" vertical="center" wrapText="1"/>
    </xf>
    <xf numFmtId="1" fontId="3" fillId="3" borderId="3" xfId="1" applyNumberFormat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left"/>
    </xf>
    <xf numFmtId="1" fontId="5" fillId="0" borderId="10" xfId="2" applyNumberFormat="1" applyFont="1" applyFill="1" applyBorder="1" applyAlignment="1">
      <alignment horizontal="left" vertical="center"/>
    </xf>
    <xf numFmtId="1" fontId="5" fillId="0" borderId="11" xfId="2" applyNumberFormat="1" applyFont="1" applyFill="1" applyBorder="1" applyAlignment="1">
      <alignment horizontal="left" vertical="center"/>
    </xf>
    <xf numFmtId="1" fontId="5" fillId="0" borderId="12" xfId="2" applyNumberFormat="1" applyFont="1" applyFill="1" applyBorder="1" applyAlignment="1">
      <alignment horizontal="left" vertical="center"/>
    </xf>
    <xf numFmtId="0" fontId="5" fillId="2" borderId="5" xfId="1" applyFont="1" applyFill="1" applyBorder="1" applyAlignment="1">
      <alignment horizontal="center"/>
    </xf>
    <xf numFmtId="2" fontId="4" fillId="0" borderId="5" xfId="1" applyNumberFormat="1" applyFont="1" applyFill="1" applyBorder="1" applyAlignment="1">
      <alignment horizontal="center"/>
    </xf>
    <xf numFmtId="3" fontId="5" fillId="2" borderId="5" xfId="1" applyNumberFormat="1" applyFont="1" applyFill="1" applyBorder="1" applyAlignment="1" applyProtection="1">
      <alignment horizontal="center"/>
    </xf>
    <xf numFmtId="3" fontId="4" fillId="0" borderId="5" xfId="1" applyNumberFormat="1" applyFont="1" applyFill="1" applyBorder="1" applyAlignment="1" applyProtection="1">
      <alignment horizontal="center"/>
    </xf>
    <xf numFmtId="0" fontId="4" fillId="0" borderId="10" xfId="1" applyFont="1" applyBorder="1"/>
    <xf numFmtId="0" fontId="4" fillId="2" borderId="10" xfId="1" applyFont="1" applyFill="1" applyBorder="1" applyAlignment="1">
      <alignment horizontal="left"/>
    </xf>
    <xf numFmtId="0" fontId="3" fillId="3" borderId="1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1" fontId="3" fillId="3" borderId="1" xfId="1" applyNumberFormat="1" applyFont="1" applyFill="1" applyBorder="1" applyAlignment="1">
      <alignment horizontal="center" vertical="center" wrapText="1"/>
    </xf>
    <xf numFmtId="1" fontId="3" fillId="3" borderId="3" xfId="1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1" fontId="3" fillId="3" borderId="1" xfId="1" applyNumberFormat="1" applyFont="1" applyFill="1" applyBorder="1" applyAlignment="1">
      <alignment horizontal="center" vertical="center" wrapText="1"/>
    </xf>
    <xf numFmtId="1" fontId="3" fillId="3" borderId="3" xfId="1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1" fontId="3" fillId="3" borderId="1" xfId="1" applyNumberFormat="1" applyFont="1" applyFill="1" applyBorder="1" applyAlignment="1">
      <alignment horizontal="center" vertical="center" wrapText="1"/>
    </xf>
    <xf numFmtId="1" fontId="3" fillId="3" borderId="3" xfId="1" applyNumberFormat="1" applyFont="1" applyFill="1" applyBorder="1" applyAlignment="1">
      <alignment horizontal="center" vertical="center" wrapText="1"/>
    </xf>
    <xf numFmtId="3" fontId="5" fillId="0" borderId="3" xfId="1" applyNumberFormat="1" applyFont="1" applyFill="1" applyBorder="1" applyAlignment="1" applyProtection="1">
      <alignment horizontal="center"/>
    </xf>
    <xf numFmtId="0" fontId="3" fillId="3" borderId="9" xfId="1" applyFont="1" applyFill="1" applyBorder="1" applyAlignment="1">
      <alignment horizontal="center" vertical="center" wrapText="1"/>
    </xf>
    <xf numFmtId="0" fontId="3" fillId="3" borderId="10" xfId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1" fontId="3" fillId="3" borderId="1" xfId="1" applyNumberFormat="1" applyFont="1" applyFill="1" applyBorder="1" applyAlignment="1">
      <alignment horizontal="center" vertical="center" wrapText="1"/>
    </xf>
    <xf numFmtId="1" fontId="3" fillId="3" borderId="3" xfId="1" applyNumberFormat="1" applyFont="1" applyFill="1" applyBorder="1" applyAlignment="1">
      <alignment horizontal="center" vertical="center" wrapText="1"/>
    </xf>
    <xf numFmtId="1" fontId="3" fillId="3" borderId="8" xfId="1" applyNumberFormat="1" applyFont="1" applyFill="1" applyBorder="1" applyAlignment="1">
      <alignment horizontal="center" vertical="center" wrapText="1"/>
    </xf>
    <xf numFmtId="1" fontId="3" fillId="3" borderId="7" xfId="1" applyNumberFormat="1" applyFont="1" applyFill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 wrapText="1"/>
    </xf>
    <xf numFmtId="0" fontId="3" fillId="3" borderId="14" xfId="1" applyFont="1" applyFill="1" applyBorder="1" applyAlignment="1">
      <alignment horizontal="center" vertical="center" wrapText="1"/>
    </xf>
    <xf numFmtId="0" fontId="3" fillId="3" borderId="8" xfId="1" applyFont="1" applyFill="1" applyBorder="1" applyAlignment="1">
      <alignment horizontal="center" vertical="center" wrapText="1"/>
    </xf>
    <xf numFmtId="0" fontId="3" fillId="3" borderId="7" xfId="1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3" fillId="0" borderId="0" xfId="0" applyFont="1" applyAlignment="1">
      <alignment wrapText="1"/>
    </xf>
  </cellXfs>
  <cellStyles count="3">
    <cellStyle name="Normal" xfId="0" builtinId="0"/>
    <cellStyle name="Normal 2" xfId="1" xr:uid="{00000000-0005-0000-0000-000000000000}"/>
    <cellStyle name="Normal_Hellmann's CR 1.2.05_VERZE2" xfId="2" xr:uid="{00000000-0005-0000-0000-000001000000}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263525</xdr:colOff>
      <xdr:row>4</xdr:row>
      <xdr:rowOff>184150</xdr:rowOff>
    </xdr:from>
    <xdr:to>
      <xdr:col>18</xdr:col>
      <xdr:colOff>94250</xdr:colOff>
      <xdr:row>22</xdr:row>
      <xdr:rowOff>31749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4650" y="914400"/>
          <a:ext cx="2402475" cy="3284537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254002</xdr:colOff>
      <xdr:row>25</xdr:row>
      <xdr:rowOff>119789</xdr:rowOff>
    </xdr:from>
    <xdr:to>
      <xdr:col>18</xdr:col>
      <xdr:colOff>79377</xdr:colOff>
      <xdr:row>38</xdr:row>
      <xdr:rowOff>117475</xdr:rowOff>
    </xdr:to>
    <xdr:pic>
      <xdr:nvPicPr>
        <xdr:cNvPr id="11" name="Picture 10" descr="http://e-shop.driesen-equipment.com/wp-content/uploads/2016/10/eis-dipper.jpg">
          <a:extLst>
            <a:ext uri="{FF2B5EF4-FFF2-40B4-BE49-F238E27FC236}">
              <a16:creationId xmlns:a16="http://schemas.microsoft.com/office/drawing/2014/main" id="{521FAD31-E437-4BC9-B64F-EDFA4F109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15718">
          <a:off x="9255127" y="4834664"/>
          <a:ext cx="2397125" cy="2370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47626</xdr:colOff>
      <xdr:row>44</xdr:row>
      <xdr:rowOff>119064</xdr:rowOff>
    </xdr:from>
    <xdr:to>
      <xdr:col>18</xdr:col>
      <xdr:colOff>480219</xdr:colOff>
      <xdr:row>57</xdr:row>
      <xdr:rowOff>116750</xdr:rowOff>
    </xdr:to>
    <xdr:pic>
      <xdr:nvPicPr>
        <xdr:cNvPr id="10" name="Picture 9" descr="http://e-shop.driesen-equipment.com/wp-content/uploads/2016/10/eis-dipper.jpg">
          <a:extLst>
            <a:ext uri="{FF2B5EF4-FFF2-40B4-BE49-F238E27FC236}">
              <a16:creationId xmlns:a16="http://schemas.microsoft.com/office/drawing/2014/main" id="{CEB4C32B-2811-467D-B22D-996FB260D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15718">
          <a:off x="9155907" y="8929689"/>
          <a:ext cx="2254250" cy="2474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583405</xdr:colOff>
      <xdr:row>9</xdr:row>
      <xdr:rowOff>23812</xdr:rowOff>
    </xdr:from>
    <xdr:to>
      <xdr:col>10</xdr:col>
      <xdr:colOff>152749</xdr:colOff>
      <xdr:row>18</xdr:row>
      <xdr:rowOff>166687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402F991-A2C2-4F2A-A3D6-19A55D01CB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740" t="25745" r="29834" b="28219"/>
        <a:stretch/>
      </xdr:blipFill>
      <xdr:spPr>
        <a:xfrm>
          <a:off x="4226718" y="1881187"/>
          <a:ext cx="1998219" cy="1857375"/>
        </a:xfrm>
        <a:prstGeom prst="rect">
          <a:avLst/>
        </a:prstGeom>
      </xdr:spPr>
    </xdr:pic>
    <xdr:clientData/>
  </xdr:twoCellAnchor>
  <xdr:twoCellAnchor editAs="oneCell">
    <xdr:from>
      <xdr:col>11</xdr:col>
      <xdr:colOff>130969</xdr:colOff>
      <xdr:row>8</xdr:row>
      <xdr:rowOff>119063</xdr:rowOff>
    </xdr:from>
    <xdr:to>
      <xdr:col>13</xdr:col>
      <xdr:colOff>535780</xdr:colOff>
      <xdr:row>19</xdr:row>
      <xdr:rowOff>152740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FC01A03-6CD6-485F-B2AC-49DA97E2F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3836" t="24217" r="33931" b="23856"/>
        <a:stretch/>
      </xdr:blipFill>
      <xdr:spPr>
        <a:xfrm>
          <a:off x="6810375" y="1785938"/>
          <a:ext cx="1619249" cy="2129177"/>
        </a:xfrm>
        <a:prstGeom prst="rect">
          <a:avLst/>
        </a:prstGeom>
      </xdr:spPr>
    </xdr:pic>
    <xdr:clientData/>
  </xdr:twoCellAnchor>
  <xdr:twoCellAnchor editAs="oneCell">
    <xdr:from>
      <xdr:col>6</xdr:col>
      <xdr:colOff>559591</xdr:colOff>
      <xdr:row>26</xdr:row>
      <xdr:rowOff>11906</xdr:rowOff>
    </xdr:from>
    <xdr:to>
      <xdr:col>10</xdr:col>
      <xdr:colOff>119061</xdr:colOff>
      <xdr:row>38</xdr:row>
      <xdr:rowOff>151343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629FEB1-E5B7-48D5-BAA2-BBDDFE7E36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9028" t="19200" r="29656" b="19056"/>
        <a:stretch/>
      </xdr:blipFill>
      <xdr:spPr>
        <a:xfrm>
          <a:off x="4202904" y="5250656"/>
          <a:ext cx="1988345" cy="2425437"/>
        </a:xfrm>
        <a:prstGeom prst="rect">
          <a:avLst/>
        </a:prstGeom>
      </xdr:spPr>
    </xdr:pic>
    <xdr:clientData/>
  </xdr:twoCellAnchor>
  <xdr:twoCellAnchor editAs="oneCell">
    <xdr:from>
      <xdr:col>10</xdr:col>
      <xdr:colOff>511968</xdr:colOff>
      <xdr:row>26</xdr:row>
      <xdr:rowOff>166687</xdr:rowOff>
    </xdr:from>
    <xdr:to>
      <xdr:col>14</xdr:col>
      <xdr:colOff>234396</xdr:colOff>
      <xdr:row>38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4CE3549-7AC4-490F-ABA4-69EEB8991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6357" t="21210" r="25739" b="20847"/>
        <a:stretch/>
      </xdr:blipFill>
      <xdr:spPr>
        <a:xfrm>
          <a:off x="6584156" y="5405437"/>
          <a:ext cx="2151303" cy="2119313"/>
        </a:xfrm>
        <a:prstGeom prst="rect">
          <a:avLst/>
        </a:prstGeom>
      </xdr:spPr>
    </xdr:pic>
    <xdr:clientData/>
  </xdr:twoCellAnchor>
  <xdr:twoCellAnchor editAs="oneCell">
    <xdr:from>
      <xdr:col>6</xdr:col>
      <xdr:colOff>583406</xdr:colOff>
      <xdr:row>45</xdr:row>
      <xdr:rowOff>166688</xdr:rowOff>
    </xdr:from>
    <xdr:to>
      <xdr:col>10</xdr:col>
      <xdr:colOff>238125</xdr:colOff>
      <xdr:row>58</xdr:row>
      <xdr:rowOff>2362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136ECE-324C-4D43-9FBE-6344FC5E0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9206" t="21163" r="28588" b="21456"/>
        <a:stretch/>
      </xdr:blipFill>
      <xdr:spPr>
        <a:xfrm>
          <a:off x="4226719" y="9167813"/>
          <a:ext cx="2083594" cy="2312174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476248</xdr:colOff>
      <xdr:row>46</xdr:row>
      <xdr:rowOff>35721</xdr:rowOff>
    </xdr:from>
    <xdr:to>
      <xdr:col>14</xdr:col>
      <xdr:colOff>321468</xdr:colOff>
      <xdr:row>57</xdr:row>
      <xdr:rowOff>162826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A7EB1D2-1762-4D90-BE50-754B9ACD8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6535" t="22036" r="26273" b="21456"/>
        <a:stretch/>
      </xdr:blipFill>
      <xdr:spPr>
        <a:xfrm>
          <a:off x="6548436" y="9227346"/>
          <a:ext cx="2274095" cy="22226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455639</xdr:colOff>
      <xdr:row>2</xdr:row>
      <xdr:rowOff>10314</xdr:rowOff>
    </xdr:from>
    <xdr:to>
      <xdr:col>8</xdr:col>
      <xdr:colOff>380999</xdr:colOff>
      <xdr:row>19</xdr:row>
      <xdr:rowOff>59532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94AF19-F885-4976-B381-8A0BEA8E1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90"/>
        <a:stretch/>
      </xdr:blipFill>
      <xdr:spPr>
        <a:xfrm>
          <a:off x="455639" y="534189"/>
          <a:ext cx="4783110" cy="3287718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452439</xdr:colOff>
      <xdr:row>27</xdr:row>
      <xdr:rowOff>54645</xdr:rowOff>
    </xdr:from>
    <xdr:to>
      <xdr:col>8</xdr:col>
      <xdr:colOff>500063</xdr:colOff>
      <xdr:row>45</xdr:row>
      <xdr:rowOff>89282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9EB28FD-BE53-4012-9FF3-F17D0D981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439" y="4340895"/>
          <a:ext cx="4905374" cy="3463637"/>
        </a:xfrm>
        <a:prstGeom prst="rect">
          <a:avLst/>
        </a:prstGeom>
      </xdr:spPr>
    </xdr:pic>
    <xdr:clientData/>
  </xdr:twoCellAnchor>
  <xdr:twoCellAnchor editAs="oneCell">
    <xdr:from>
      <xdr:col>14</xdr:col>
      <xdr:colOff>338666</xdr:colOff>
      <xdr:row>27</xdr:row>
      <xdr:rowOff>26316</xdr:rowOff>
    </xdr:from>
    <xdr:to>
      <xdr:col>22</xdr:col>
      <xdr:colOff>518584</xdr:colOff>
      <xdr:row>45</xdr:row>
      <xdr:rowOff>146830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2AE7395-1397-4E8C-B815-0191A9389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32333" y="5487316"/>
          <a:ext cx="5090584" cy="35495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39997558519241921"/>
    <pageSetUpPr fitToPage="1"/>
  </sheetPr>
  <dimension ref="B5:J44"/>
  <sheetViews>
    <sheetView tabSelected="1" topLeftCell="A19" zoomScale="80" zoomScaleNormal="80" workbookViewId="0">
      <selection activeCell="F33" sqref="F33"/>
    </sheetView>
  </sheetViews>
  <sheetFormatPr defaultColWidth="9.1796875" defaultRowHeight="14.5" x14ac:dyDescent="0.35"/>
  <cols>
    <col min="1" max="16384" width="9.1796875" style="48"/>
  </cols>
  <sheetData>
    <row r="5" spans="2:5" ht="26" x14ac:dyDescent="0.6">
      <c r="B5" s="49" t="s">
        <v>36</v>
      </c>
    </row>
    <row r="7" spans="2:5" x14ac:dyDescent="0.35">
      <c r="B7" s="50" t="s">
        <v>65</v>
      </c>
    </row>
    <row r="14" spans="2:5" x14ac:dyDescent="0.35">
      <c r="E14"/>
    </row>
    <row r="15" spans="2:5" x14ac:dyDescent="0.35">
      <c r="D15"/>
    </row>
    <row r="23" spans="2:10" ht="26" x14ac:dyDescent="0.6">
      <c r="B23" s="49" t="s">
        <v>55</v>
      </c>
    </row>
    <row r="25" spans="2:10" x14ac:dyDescent="0.35">
      <c r="B25" s="50" t="s">
        <v>66</v>
      </c>
    </row>
    <row r="26" spans="2:10" x14ac:dyDescent="0.35">
      <c r="J26"/>
    </row>
    <row r="42" spans="2:2" ht="26" x14ac:dyDescent="0.6">
      <c r="B42" s="49" t="s">
        <v>55</v>
      </c>
    </row>
    <row r="44" spans="2:2" x14ac:dyDescent="0.35">
      <c r="B44" s="50" t="s">
        <v>67</v>
      </c>
    </row>
  </sheetData>
  <pageMargins left="0.25" right="0.25" top="0.75" bottom="0.75" header="0.3" footer="0.3"/>
  <pageSetup paperSize="9" scale="7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99"/>
    <pageSetUpPr fitToPage="1"/>
  </sheetPr>
  <dimension ref="A2:Q51"/>
  <sheetViews>
    <sheetView zoomScale="110" zoomScaleNormal="110" workbookViewId="0">
      <selection activeCell="E28" sqref="E28"/>
    </sheetView>
  </sheetViews>
  <sheetFormatPr defaultColWidth="9.1796875" defaultRowHeight="9.5" x14ac:dyDescent="0.25"/>
  <cols>
    <col min="1" max="1" width="27.54296875" style="5" customWidth="1"/>
    <col min="2" max="3" width="7.1796875" style="5" customWidth="1"/>
    <col min="4" max="4" width="10.453125" style="5" customWidth="1"/>
    <col min="5" max="5" width="21.1796875" style="5" customWidth="1"/>
    <col min="6" max="6" width="20" style="5" customWidth="1"/>
    <col min="7" max="7" width="19.26953125" style="5" customWidth="1"/>
    <col min="8" max="8" width="12.453125" style="5" customWidth="1"/>
    <col min="9" max="9" width="10.1796875" style="5" customWidth="1"/>
    <col min="10" max="10" width="13.1796875" style="5" customWidth="1"/>
    <col min="11" max="16384" width="9.1796875" style="5"/>
  </cols>
  <sheetData>
    <row r="2" spans="1:17" s="3" customFormat="1" ht="19" thickBot="1" x14ac:dyDescent="0.5">
      <c r="A2" s="31" t="s">
        <v>37</v>
      </c>
      <c r="B2" s="1"/>
      <c r="C2" s="1"/>
      <c r="D2" s="1"/>
      <c r="E2" s="2"/>
      <c r="F2" s="2"/>
      <c r="G2" s="2"/>
      <c r="H2" s="2"/>
      <c r="I2" s="2"/>
      <c r="J2" s="2"/>
      <c r="K2" s="36"/>
      <c r="L2" s="36"/>
      <c r="M2" s="36"/>
      <c r="N2" s="36"/>
      <c r="O2" s="36"/>
      <c r="P2" s="36"/>
      <c r="Q2" s="36"/>
    </row>
    <row r="3" spans="1:17" ht="12" customHeight="1" x14ac:dyDescent="0.25">
      <c r="A3" s="78" t="s">
        <v>0</v>
      </c>
      <c r="B3" s="51" t="s">
        <v>1</v>
      </c>
      <c r="C3" s="51" t="s">
        <v>33</v>
      </c>
      <c r="D3" s="80" t="s">
        <v>2</v>
      </c>
      <c r="E3" s="82" t="s">
        <v>30</v>
      </c>
      <c r="F3" s="84" t="s">
        <v>32</v>
      </c>
      <c r="G3" s="84" t="s">
        <v>35</v>
      </c>
      <c r="H3" s="53" t="s">
        <v>3</v>
      </c>
      <c r="I3" s="4" t="s">
        <v>4</v>
      </c>
      <c r="J3" s="46"/>
      <c r="K3" s="37"/>
      <c r="L3" s="37"/>
      <c r="M3" s="37"/>
      <c r="N3" s="37"/>
      <c r="O3" s="37"/>
      <c r="P3" s="37"/>
      <c r="Q3" s="37"/>
    </row>
    <row r="4" spans="1:17" ht="12" customHeight="1" x14ac:dyDescent="0.25">
      <c r="A4" s="79"/>
      <c r="B4" s="52" t="s">
        <v>31</v>
      </c>
      <c r="C4" s="52" t="s">
        <v>34</v>
      </c>
      <c r="D4" s="81"/>
      <c r="E4" s="83"/>
      <c r="F4" s="85"/>
      <c r="G4" s="85"/>
      <c r="H4" s="54" t="s">
        <v>5</v>
      </c>
      <c r="I4" s="6" t="s">
        <v>5</v>
      </c>
      <c r="J4" s="46"/>
      <c r="K4" s="37"/>
      <c r="L4" s="37"/>
      <c r="M4" s="37"/>
      <c r="N4" s="37"/>
      <c r="O4" s="37"/>
      <c r="P4" s="37"/>
      <c r="Q4" s="37"/>
    </row>
    <row r="5" spans="1:17" x14ac:dyDescent="0.25">
      <c r="A5" s="55" t="s">
        <v>15</v>
      </c>
      <c r="B5" s="7">
        <v>5500</v>
      </c>
      <c r="C5" s="7">
        <v>2750</v>
      </c>
      <c r="D5" s="8">
        <v>469.9</v>
      </c>
      <c r="E5" s="10">
        <v>70</v>
      </c>
      <c r="F5" s="10">
        <v>79</v>
      </c>
      <c r="G5" s="44">
        <f t="shared" ref="G5:G23" si="0">C5/E5</f>
        <v>39.285714285714285</v>
      </c>
      <c r="H5" s="9">
        <f t="shared" ref="H5:H23" si="1">D5/E5</f>
        <v>6.7128571428571426</v>
      </c>
      <c r="I5" s="11">
        <f t="shared" ref="I5:I23" si="2">(D5/B5)*1000</f>
        <v>85.436363636363623</v>
      </c>
      <c r="J5" s="47"/>
      <c r="K5" s="37"/>
      <c r="L5" s="37"/>
      <c r="M5" s="37"/>
      <c r="N5" s="37"/>
      <c r="O5" s="37"/>
      <c r="P5" s="37"/>
      <c r="Q5" s="37"/>
    </row>
    <row r="6" spans="1:17" x14ac:dyDescent="0.25">
      <c r="A6" s="55" t="s">
        <v>14</v>
      </c>
      <c r="B6" s="7">
        <v>5500</v>
      </c>
      <c r="C6" s="7">
        <v>2780</v>
      </c>
      <c r="D6" s="8">
        <v>469.9</v>
      </c>
      <c r="E6" s="10">
        <v>70</v>
      </c>
      <c r="F6" s="10">
        <v>79</v>
      </c>
      <c r="G6" s="44">
        <f t="shared" si="0"/>
        <v>39.714285714285715</v>
      </c>
      <c r="H6" s="9">
        <f t="shared" si="1"/>
        <v>6.7128571428571426</v>
      </c>
      <c r="I6" s="11">
        <f t="shared" si="2"/>
        <v>85.436363636363623</v>
      </c>
      <c r="J6" s="47"/>
      <c r="K6" s="37"/>
      <c r="L6" s="37"/>
      <c r="M6" s="37"/>
      <c r="N6" s="37"/>
      <c r="O6" s="37"/>
      <c r="P6" s="37"/>
      <c r="Q6" s="37"/>
    </row>
    <row r="7" spans="1:17" x14ac:dyDescent="0.25">
      <c r="A7" s="55" t="s">
        <v>12</v>
      </c>
      <c r="B7" s="7">
        <v>5500</v>
      </c>
      <c r="C7" s="7">
        <v>3170</v>
      </c>
      <c r="D7" s="8">
        <v>469.9</v>
      </c>
      <c r="E7" s="10">
        <v>70</v>
      </c>
      <c r="F7" s="10">
        <v>79</v>
      </c>
      <c r="G7" s="44">
        <f t="shared" si="0"/>
        <v>45.285714285714285</v>
      </c>
      <c r="H7" s="9">
        <f t="shared" si="1"/>
        <v>6.7128571428571426</v>
      </c>
      <c r="I7" s="11">
        <f t="shared" si="2"/>
        <v>85.436363636363623</v>
      </c>
      <c r="J7" s="47"/>
      <c r="K7" s="37"/>
      <c r="L7" s="37"/>
      <c r="M7" s="37"/>
      <c r="N7" s="37"/>
      <c r="O7" s="37"/>
      <c r="P7" s="37"/>
      <c r="Q7" s="37"/>
    </row>
    <row r="8" spans="1:17" x14ac:dyDescent="0.25">
      <c r="A8" s="55" t="s">
        <v>13</v>
      </c>
      <c r="B8" s="7">
        <v>5500</v>
      </c>
      <c r="C8" s="7">
        <v>3170</v>
      </c>
      <c r="D8" s="8">
        <v>469.9</v>
      </c>
      <c r="E8" s="10">
        <v>70</v>
      </c>
      <c r="F8" s="10">
        <v>79</v>
      </c>
      <c r="G8" s="44">
        <f t="shared" si="0"/>
        <v>45.285714285714285</v>
      </c>
      <c r="H8" s="9">
        <f t="shared" si="1"/>
        <v>6.7128571428571426</v>
      </c>
      <c r="I8" s="11">
        <f t="shared" si="2"/>
        <v>85.436363636363623</v>
      </c>
      <c r="J8" s="47"/>
      <c r="K8" s="38"/>
      <c r="L8" s="37"/>
      <c r="M8" s="37"/>
      <c r="N8" s="37"/>
      <c r="O8" s="37"/>
      <c r="P8" s="37"/>
      <c r="Q8" s="37"/>
    </row>
    <row r="9" spans="1:17" x14ac:dyDescent="0.25">
      <c r="A9" s="55" t="s">
        <v>11</v>
      </c>
      <c r="B9" s="7">
        <v>5500</v>
      </c>
      <c r="C9" s="7">
        <v>2820</v>
      </c>
      <c r="D9" s="8">
        <v>469.9</v>
      </c>
      <c r="E9" s="10">
        <v>70</v>
      </c>
      <c r="F9" s="10">
        <v>79</v>
      </c>
      <c r="G9" s="44">
        <f t="shared" si="0"/>
        <v>40.285714285714285</v>
      </c>
      <c r="H9" s="9">
        <f t="shared" si="1"/>
        <v>6.7128571428571426</v>
      </c>
      <c r="I9" s="11">
        <f t="shared" si="2"/>
        <v>85.436363636363623</v>
      </c>
      <c r="J9" s="47"/>
      <c r="K9" s="37"/>
      <c r="L9" s="37"/>
      <c r="M9" s="37"/>
      <c r="N9" s="37"/>
      <c r="O9" s="37"/>
      <c r="P9" s="37"/>
      <c r="Q9" s="37"/>
    </row>
    <row r="10" spans="1:17" x14ac:dyDescent="0.25">
      <c r="A10" s="55" t="s">
        <v>21</v>
      </c>
      <c r="B10" s="12">
        <v>2800</v>
      </c>
      <c r="C10" s="12">
        <v>1600</v>
      </c>
      <c r="D10" s="8">
        <v>293.89999999999998</v>
      </c>
      <c r="E10" s="13">
        <v>36</v>
      </c>
      <c r="F10" s="10">
        <v>79</v>
      </c>
      <c r="G10" s="44">
        <f t="shared" si="0"/>
        <v>44.444444444444443</v>
      </c>
      <c r="H10" s="14">
        <f t="shared" si="1"/>
        <v>8.1638888888888879</v>
      </c>
      <c r="I10" s="11">
        <f t="shared" si="2"/>
        <v>104.96428571428571</v>
      </c>
      <c r="J10" s="47"/>
      <c r="K10" s="37"/>
      <c r="L10" s="37"/>
      <c r="M10" s="37"/>
      <c r="N10" s="37"/>
      <c r="O10" s="37"/>
      <c r="P10" s="37"/>
      <c r="Q10" s="37"/>
    </row>
    <row r="11" spans="1:17" x14ac:dyDescent="0.25">
      <c r="A11" s="55" t="s">
        <v>20</v>
      </c>
      <c r="B11" s="12">
        <v>2800</v>
      </c>
      <c r="C11" s="43">
        <v>1470</v>
      </c>
      <c r="D11" s="8">
        <v>293.89999999999998</v>
      </c>
      <c r="E11" s="13">
        <v>36</v>
      </c>
      <c r="F11" s="10">
        <v>79</v>
      </c>
      <c r="G11" s="44">
        <f t="shared" si="0"/>
        <v>40.833333333333336</v>
      </c>
      <c r="H11" s="30">
        <f t="shared" si="1"/>
        <v>8.1638888888888879</v>
      </c>
      <c r="I11" s="11">
        <f t="shared" si="2"/>
        <v>104.96428571428571</v>
      </c>
      <c r="J11" s="47"/>
      <c r="K11" s="37"/>
      <c r="L11" s="37"/>
      <c r="M11" s="37"/>
      <c r="N11" s="37"/>
      <c r="O11" s="37"/>
      <c r="P11" s="37"/>
      <c r="Q11" s="37"/>
    </row>
    <row r="12" spans="1:17" x14ac:dyDescent="0.25">
      <c r="A12" s="55" t="s">
        <v>22</v>
      </c>
      <c r="B12" s="12">
        <v>2800</v>
      </c>
      <c r="C12" s="12">
        <v>1460</v>
      </c>
      <c r="D12" s="8">
        <v>293.89999999999998</v>
      </c>
      <c r="E12" s="13">
        <v>36</v>
      </c>
      <c r="F12" s="10">
        <v>79</v>
      </c>
      <c r="G12" s="44">
        <f t="shared" si="0"/>
        <v>40.555555555555557</v>
      </c>
      <c r="H12" s="14">
        <f t="shared" si="1"/>
        <v>8.1638888888888879</v>
      </c>
      <c r="I12" s="11">
        <f t="shared" si="2"/>
        <v>104.96428571428571</v>
      </c>
      <c r="J12" s="47"/>
      <c r="K12" s="37"/>
      <c r="L12" s="37"/>
      <c r="M12" s="37"/>
      <c r="N12" s="37"/>
      <c r="O12" s="37"/>
      <c r="P12" s="37"/>
      <c r="Q12" s="37"/>
    </row>
    <row r="13" spans="1:17" x14ac:dyDescent="0.25">
      <c r="A13" s="55" t="s">
        <v>24</v>
      </c>
      <c r="B13" s="12">
        <v>2800</v>
      </c>
      <c r="C13" s="12">
        <v>1540</v>
      </c>
      <c r="D13" s="8">
        <v>293.89999999999998</v>
      </c>
      <c r="E13" s="13">
        <v>36</v>
      </c>
      <c r="F13" s="10">
        <v>79</v>
      </c>
      <c r="G13" s="44">
        <f t="shared" si="0"/>
        <v>42.777777777777779</v>
      </c>
      <c r="H13" s="14">
        <f t="shared" si="1"/>
        <v>8.1638888888888879</v>
      </c>
      <c r="I13" s="11">
        <f t="shared" si="2"/>
        <v>104.96428571428571</v>
      </c>
      <c r="J13" s="47"/>
      <c r="K13" s="37"/>
      <c r="L13" s="37"/>
      <c r="M13" s="37"/>
      <c r="N13" s="37"/>
      <c r="O13" s="37"/>
      <c r="P13" s="37"/>
      <c r="Q13" s="37"/>
    </row>
    <row r="14" spans="1:17" x14ac:dyDescent="0.25">
      <c r="A14" s="55" t="s">
        <v>26</v>
      </c>
      <c r="B14" s="12">
        <v>2800</v>
      </c>
      <c r="C14" s="12">
        <v>1500</v>
      </c>
      <c r="D14" s="8">
        <v>293.89999999999998</v>
      </c>
      <c r="E14" s="13">
        <v>36</v>
      </c>
      <c r="F14" s="10">
        <v>79</v>
      </c>
      <c r="G14" s="44">
        <f t="shared" si="0"/>
        <v>41.666666666666664</v>
      </c>
      <c r="H14" s="14">
        <f t="shared" si="1"/>
        <v>8.1638888888888879</v>
      </c>
      <c r="I14" s="11">
        <f t="shared" si="2"/>
        <v>104.96428571428571</v>
      </c>
      <c r="J14" s="47"/>
      <c r="K14" s="37"/>
      <c r="L14" s="37"/>
      <c r="M14" s="37"/>
      <c r="N14" s="37"/>
      <c r="O14" s="37"/>
      <c r="P14" s="37"/>
      <c r="Q14" s="37"/>
    </row>
    <row r="15" spans="1:17" x14ac:dyDescent="0.25">
      <c r="A15" s="55" t="s">
        <v>25</v>
      </c>
      <c r="B15" s="12">
        <v>2800</v>
      </c>
      <c r="C15" s="12">
        <v>1450</v>
      </c>
      <c r="D15" s="8">
        <v>293.89999999999998</v>
      </c>
      <c r="E15" s="13">
        <v>36</v>
      </c>
      <c r="F15" s="10">
        <v>79</v>
      </c>
      <c r="G15" s="44">
        <f t="shared" si="0"/>
        <v>40.277777777777779</v>
      </c>
      <c r="H15" s="14">
        <f t="shared" si="1"/>
        <v>8.1638888888888879</v>
      </c>
      <c r="I15" s="11">
        <f t="shared" si="2"/>
        <v>104.96428571428571</v>
      </c>
      <c r="J15" s="47"/>
      <c r="K15" s="37"/>
      <c r="L15" s="37"/>
      <c r="M15" s="37"/>
      <c r="N15" s="37"/>
      <c r="O15" s="37"/>
      <c r="P15" s="37"/>
      <c r="Q15" s="37"/>
    </row>
    <row r="16" spans="1:17" x14ac:dyDescent="0.25">
      <c r="A16" s="55" t="s">
        <v>6</v>
      </c>
      <c r="B16" s="12">
        <v>2800</v>
      </c>
      <c r="C16" s="12">
        <v>1470</v>
      </c>
      <c r="D16" s="8">
        <v>293.89999999999998</v>
      </c>
      <c r="E16" s="13">
        <v>36</v>
      </c>
      <c r="F16" s="10">
        <v>79</v>
      </c>
      <c r="G16" s="44">
        <f t="shared" si="0"/>
        <v>40.833333333333336</v>
      </c>
      <c r="H16" s="14">
        <f t="shared" si="1"/>
        <v>8.1638888888888879</v>
      </c>
      <c r="I16" s="11">
        <f t="shared" si="2"/>
        <v>104.96428571428571</v>
      </c>
      <c r="J16" s="47"/>
      <c r="K16" s="37"/>
      <c r="L16" s="37"/>
      <c r="M16" s="37"/>
      <c r="N16" s="37"/>
      <c r="O16" s="37"/>
      <c r="P16" s="37"/>
      <c r="Q16" s="37"/>
    </row>
    <row r="17" spans="1:17" x14ac:dyDescent="0.25">
      <c r="A17" s="55" t="s">
        <v>19</v>
      </c>
      <c r="B17" s="12">
        <v>2800</v>
      </c>
      <c r="C17" s="12">
        <v>1740</v>
      </c>
      <c r="D17" s="8">
        <v>293.89999999999998</v>
      </c>
      <c r="E17" s="13">
        <v>36</v>
      </c>
      <c r="F17" s="10">
        <v>79</v>
      </c>
      <c r="G17" s="44">
        <f t="shared" si="0"/>
        <v>48.333333333333336</v>
      </c>
      <c r="H17" s="14">
        <f t="shared" si="1"/>
        <v>8.1638888888888879</v>
      </c>
      <c r="I17" s="11">
        <f t="shared" si="2"/>
        <v>104.96428571428571</v>
      </c>
      <c r="J17" s="47"/>
      <c r="K17" s="37"/>
      <c r="L17" s="37"/>
      <c r="M17" s="37"/>
      <c r="N17" s="37"/>
      <c r="O17" s="37"/>
      <c r="P17" s="37"/>
      <c r="Q17" s="37"/>
    </row>
    <row r="18" spans="1:17" x14ac:dyDescent="0.25">
      <c r="A18" s="55" t="s">
        <v>18</v>
      </c>
      <c r="B18" s="12">
        <v>2800</v>
      </c>
      <c r="C18" s="12">
        <v>1560</v>
      </c>
      <c r="D18" s="8">
        <v>293.89999999999998</v>
      </c>
      <c r="E18" s="13">
        <v>36</v>
      </c>
      <c r="F18" s="10">
        <v>79</v>
      </c>
      <c r="G18" s="44">
        <f t="shared" si="0"/>
        <v>43.333333333333336</v>
      </c>
      <c r="H18" s="14">
        <f t="shared" si="1"/>
        <v>8.1638888888888879</v>
      </c>
      <c r="I18" s="11">
        <f t="shared" si="2"/>
        <v>104.96428571428571</v>
      </c>
      <c r="J18" s="47"/>
      <c r="K18" s="37"/>
      <c r="L18" s="37"/>
      <c r="M18" s="37"/>
      <c r="N18" s="37"/>
      <c r="O18" s="37"/>
      <c r="P18" s="37"/>
      <c r="Q18" s="37"/>
    </row>
    <row r="19" spans="1:17" x14ac:dyDescent="0.25">
      <c r="A19" s="55" t="s">
        <v>23</v>
      </c>
      <c r="B19" s="12">
        <v>2800</v>
      </c>
      <c r="C19" s="12">
        <v>1550</v>
      </c>
      <c r="D19" s="8">
        <v>293.89999999999998</v>
      </c>
      <c r="E19" s="13">
        <v>36</v>
      </c>
      <c r="F19" s="10">
        <v>79</v>
      </c>
      <c r="G19" s="44">
        <f t="shared" si="0"/>
        <v>43.055555555555557</v>
      </c>
      <c r="H19" s="14">
        <f t="shared" si="1"/>
        <v>8.1638888888888879</v>
      </c>
      <c r="I19" s="11">
        <f t="shared" si="2"/>
        <v>104.96428571428571</v>
      </c>
      <c r="J19" s="47"/>
      <c r="K19" s="37"/>
      <c r="L19" s="37"/>
      <c r="M19" s="37"/>
      <c r="N19" s="37"/>
      <c r="O19" s="37"/>
      <c r="P19" s="37"/>
      <c r="Q19" s="37"/>
    </row>
    <row r="20" spans="1:17" x14ac:dyDescent="0.25">
      <c r="A20" s="55" t="s">
        <v>16</v>
      </c>
      <c r="B20" s="12">
        <v>2800</v>
      </c>
      <c r="C20" s="12">
        <v>2100</v>
      </c>
      <c r="D20" s="8">
        <v>293.89999999999998</v>
      </c>
      <c r="E20" s="13">
        <v>36</v>
      </c>
      <c r="F20" s="10">
        <v>79</v>
      </c>
      <c r="G20" s="44">
        <f t="shared" si="0"/>
        <v>58.333333333333336</v>
      </c>
      <c r="H20" s="14">
        <f t="shared" si="1"/>
        <v>8.1638888888888879</v>
      </c>
      <c r="I20" s="11">
        <f t="shared" si="2"/>
        <v>104.96428571428571</v>
      </c>
      <c r="J20" s="47"/>
      <c r="K20" s="37"/>
      <c r="L20" s="37"/>
      <c r="M20" s="37"/>
      <c r="N20" s="37"/>
      <c r="O20" s="37"/>
      <c r="P20" s="37"/>
      <c r="Q20" s="37"/>
    </row>
    <row r="21" spans="1:17" x14ac:dyDescent="0.25">
      <c r="A21" s="55" t="s">
        <v>17</v>
      </c>
      <c r="B21" s="12">
        <v>2800</v>
      </c>
      <c r="C21" s="12">
        <v>2100</v>
      </c>
      <c r="D21" s="8">
        <v>293.89999999999998</v>
      </c>
      <c r="E21" s="13">
        <v>36</v>
      </c>
      <c r="F21" s="10">
        <v>79</v>
      </c>
      <c r="G21" s="44">
        <f t="shared" ref="G21" si="3">C21/E21</f>
        <v>58.333333333333336</v>
      </c>
      <c r="H21" s="14">
        <f t="shared" ref="H21" si="4">D21/E21</f>
        <v>8.1638888888888879</v>
      </c>
      <c r="I21" s="11">
        <f t="shared" ref="I21" si="5">(D21/B21)*1000</f>
        <v>104.96428571428571</v>
      </c>
      <c r="J21" s="47"/>
      <c r="K21" s="37"/>
      <c r="L21" s="37"/>
      <c r="M21" s="37"/>
      <c r="N21" s="37"/>
      <c r="O21" s="37"/>
      <c r="P21" s="37"/>
      <c r="Q21" s="37"/>
    </row>
    <row r="22" spans="1:17" x14ac:dyDescent="0.25">
      <c r="A22" s="55" t="s">
        <v>42</v>
      </c>
      <c r="B22" s="12">
        <v>5500</v>
      </c>
      <c r="C22" s="12">
        <v>3575</v>
      </c>
      <c r="D22" s="8">
        <v>599.9</v>
      </c>
      <c r="E22" s="13">
        <v>70</v>
      </c>
      <c r="F22" s="10">
        <v>79</v>
      </c>
      <c r="G22" s="44">
        <f t="shared" si="0"/>
        <v>51.071428571428569</v>
      </c>
      <c r="H22" s="14">
        <f t="shared" si="1"/>
        <v>8.57</v>
      </c>
      <c r="I22" s="11">
        <f t="shared" si="2"/>
        <v>109.07272727272726</v>
      </c>
      <c r="J22" s="47"/>
      <c r="K22" s="37"/>
      <c r="L22" s="37"/>
      <c r="M22" s="37"/>
      <c r="N22" s="37"/>
      <c r="O22" s="37"/>
      <c r="P22" s="37"/>
      <c r="Q22" s="37"/>
    </row>
    <row r="23" spans="1:17" s="19" customFormat="1" x14ac:dyDescent="0.25">
      <c r="A23" s="56" t="s">
        <v>41</v>
      </c>
      <c r="B23" s="15">
        <v>5500</v>
      </c>
      <c r="C23" s="15">
        <v>2700</v>
      </c>
      <c r="D23" s="16">
        <v>469.9</v>
      </c>
      <c r="E23" s="17">
        <v>70</v>
      </c>
      <c r="F23" s="10">
        <v>79</v>
      </c>
      <c r="G23" s="44">
        <f t="shared" si="0"/>
        <v>38.571428571428569</v>
      </c>
      <c r="H23" s="18">
        <f t="shared" si="1"/>
        <v>6.7128571428571426</v>
      </c>
      <c r="I23" s="11">
        <f t="shared" si="2"/>
        <v>85.436363636363623</v>
      </c>
      <c r="J23" s="47"/>
      <c r="K23" s="39"/>
      <c r="L23" s="39"/>
      <c r="M23" s="39"/>
      <c r="N23" s="39"/>
      <c r="O23" s="39"/>
      <c r="P23" s="39"/>
      <c r="Q23" s="39"/>
    </row>
    <row r="24" spans="1:17" s="19" customFormat="1" x14ac:dyDescent="0.25">
      <c r="A24" s="57" t="s">
        <v>38</v>
      </c>
      <c r="B24" s="15">
        <v>2400</v>
      </c>
      <c r="C24" s="15">
        <v>1300</v>
      </c>
      <c r="D24" s="8">
        <v>293.89999999999998</v>
      </c>
      <c r="E24" s="17">
        <v>31</v>
      </c>
      <c r="F24" s="10">
        <v>79</v>
      </c>
      <c r="G24" s="44">
        <f t="shared" ref="G24:G33" si="6">C24/E24</f>
        <v>41.935483870967744</v>
      </c>
      <c r="H24" s="18">
        <f t="shared" ref="H24:H33" si="7">D24/E24</f>
        <v>9.4806451612903224</v>
      </c>
      <c r="I24" s="11">
        <f t="shared" ref="I24:I33" si="8">(D24/B24)*1000</f>
        <v>122.45833333333333</v>
      </c>
      <c r="J24" s="47"/>
      <c r="K24" s="39"/>
      <c r="L24" s="39"/>
      <c r="M24" s="39"/>
      <c r="N24" s="39"/>
      <c r="O24" s="39"/>
      <c r="P24" s="39"/>
      <c r="Q24" s="39"/>
    </row>
    <row r="25" spans="1:17" s="19" customFormat="1" x14ac:dyDescent="0.25">
      <c r="A25" s="57" t="s">
        <v>40</v>
      </c>
      <c r="B25" s="15">
        <v>5500</v>
      </c>
      <c r="C25" s="15">
        <v>3000</v>
      </c>
      <c r="D25" s="8">
        <v>599.9</v>
      </c>
      <c r="E25" s="17">
        <v>70</v>
      </c>
      <c r="F25" s="10">
        <v>79</v>
      </c>
      <c r="G25" s="44">
        <f t="shared" si="6"/>
        <v>42.857142857142854</v>
      </c>
      <c r="H25" s="18">
        <f t="shared" si="7"/>
        <v>8.57</v>
      </c>
      <c r="I25" s="11">
        <f t="shared" si="8"/>
        <v>109.07272727272726</v>
      </c>
      <c r="J25" s="47"/>
      <c r="K25" s="39"/>
      <c r="L25" s="39"/>
      <c r="M25" s="39"/>
      <c r="N25" s="39"/>
      <c r="O25" s="39"/>
      <c r="P25" s="39"/>
      <c r="Q25" s="39"/>
    </row>
    <row r="26" spans="1:17" s="19" customFormat="1" x14ac:dyDescent="0.25">
      <c r="A26" s="56" t="s">
        <v>39</v>
      </c>
      <c r="B26" s="15">
        <v>5500</v>
      </c>
      <c r="C26" s="15">
        <v>2750</v>
      </c>
      <c r="D26" s="8">
        <v>469.9</v>
      </c>
      <c r="E26" s="17">
        <v>70</v>
      </c>
      <c r="F26" s="10">
        <v>79</v>
      </c>
      <c r="G26" s="44">
        <f t="shared" si="6"/>
        <v>39.285714285714285</v>
      </c>
      <c r="H26" s="18">
        <f t="shared" si="7"/>
        <v>6.7128571428571426</v>
      </c>
      <c r="I26" s="11">
        <f t="shared" si="8"/>
        <v>85.436363636363623</v>
      </c>
      <c r="J26" s="47"/>
      <c r="K26" s="39"/>
      <c r="L26" s="39"/>
      <c r="M26" s="39"/>
      <c r="N26" s="39"/>
      <c r="O26" s="39"/>
      <c r="P26" s="39"/>
      <c r="Q26" s="39"/>
    </row>
    <row r="27" spans="1:17" s="19" customFormat="1" x14ac:dyDescent="0.25">
      <c r="A27" s="56" t="s">
        <v>45</v>
      </c>
      <c r="B27" s="15">
        <v>2400</v>
      </c>
      <c r="C27" s="15">
        <v>1560</v>
      </c>
      <c r="D27" s="8">
        <v>293.89999999999998</v>
      </c>
      <c r="E27" s="17">
        <v>31</v>
      </c>
      <c r="F27" s="10">
        <v>79</v>
      </c>
      <c r="G27" s="44">
        <f t="shared" si="6"/>
        <v>50.322580645161288</v>
      </c>
      <c r="H27" s="18">
        <f t="shared" si="7"/>
        <v>9.4806451612903224</v>
      </c>
      <c r="I27" s="11">
        <f t="shared" si="8"/>
        <v>122.45833333333333</v>
      </c>
      <c r="J27" s="47"/>
      <c r="K27" s="39"/>
      <c r="L27" s="39"/>
      <c r="M27" s="39"/>
      <c r="N27" s="39"/>
      <c r="O27" s="39"/>
      <c r="P27" s="39"/>
      <c r="Q27" s="39"/>
    </row>
    <row r="28" spans="1:17" s="19" customFormat="1" x14ac:dyDescent="0.25">
      <c r="A28" s="56" t="s">
        <v>46</v>
      </c>
      <c r="B28" s="15">
        <v>2400</v>
      </c>
      <c r="C28" s="15">
        <v>1560</v>
      </c>
      <c r="D28" s="8">
        <v>293.89999999999998</v>
      </c>
      <c r="E28" s="17">
        <v>31</v>
      </c>
      <c r="F28" s="10">
        <v>79</v>
      </c>
      <c r="G28" s="44">
        <f t="shared" si="6"/>
        <v>50.322580645161288</v>
      </c>
      <c r="H28" s="18">
        <f t="shared" si="7"/>
        <v>9.4806451612903224</v>
      </c>
      <c r="I28" s="11">
        <f t="shared" si="8"/>
        <v>122.45833333333333</v>
      </c>
      <c r="J28" s="47"/>
      <c r="K28" s="39"/>
      <c r="L28" s="39"/>
      <c r="M28" s="39"/>
      <c r="N28" s="39"/>
      <c r="O28" s="39"/>
      <c r="P28" s="39"/>
      <c r="Q28" s="39"/>
    </row>
    <row r="29" spans="1:17" s="19" customFormat="1" x14ac:dyDescent="0.25">
      <c r="A29" s="56" t="s">
        <v>47</v>
      </c>
      <c r="B29" s="15">
        <v>2400</v>
      </c>
      <c r="C29" s="15">
        <v>1560</v>
      </c>
      <c r="D29" s="8">
        <v>293.89999999999998</v>
      </c>
      <c r="E29" s="17">
        <v>31</v>
      </c>
      <c r="F29" s="10">
        <v>79</v>
      </c>
      <c r="G29" s="44">
        <f t="shared" si="6"/>
        <v>50.322580645161288</v>
      </c>
      <c r="H29" s="18">
        <f t="shared" si="7"/>
        <v>9.4806451612903224</v>
      </c>
      <c r="I29" s="11">
        <f t="shared" si="8"/>
        <v>122.45833333333333</v>
      </c>
      <c r="J29" s="47"/>
      <c r="K29" s="39"/>
      <c r="L29" s="39"/>
      <c r="M29" s="39"/>
      <c r="N29" s="39"/>
      <c r="O29" s="39"/>
      <c r="P29" s="39"/>
      <c r="Q29" s="39"/>
    </row>
    <row r="30" spans="1:17" s="19" customFormat="1" x14ac:dyDescent="0.25">
      <c r="A30" s="56" t="s">
        <v>48</v>
      </c>
      <c r="B30" s="15">
        <v>5500</v>
      </c>
      <c r="C30" s="15">
        <v>2750</v>
      </c>
      <c r="D30" s="8">
        <v>469.9</v>
      </c>
      <c r="E30" s="17">
        <v>70</v>
      </c>
      <c r="F30" s="10">
        <v>79</v>
      </c>
      <c r="G30" s="44">
        <f t="shared" ref="G30:G32" si="9">C30/E30</f>
        <v>39.285714285714285</v>
      </c>
      <c r="H30" s="18">
        <f t="shared" ref="H30:H32" si="10">D30/E30</f>
        <v>6.7128571428571426</v>
      </c>
      <c r="I30" s="11">
        <f t="shared" ref="I30:I32" si="11">(D30/B30)*1000</f>
        <v>85.436363636363623</v>
      </c>
      <c r="J30" s="47"/>
      <c r="K30" s="39"/>
      <c r="L30" s="39"/>
      <c r="M30" s="39"/>
      <c r="N30" s="39"/>
      <c r="O30" s="39"/>
      <c r="P30" s="39"/>
      <c r="Q30" s="39"/>
    </row>
    <row r="31" spans="1:17" s="19" customFormat="1" x14ac:dyDescent="0.25">
      <c r="A31" s="56" t="s">
        <v>49</v>
      </c>
      <c r="B31" s="15">
        <v>5500</v>
      </c>
      <c r="C31" s="15">
        <v>2950</v>
      </c>
      <c r="D31" s="8">
        <v>599.9</v>
      </c>
      <c r="E31" s="17">
        <v>70</v>
      </c>
      <c r="F31" s="10">
        <v>79</v>
      </c>
      <c r="G31" s="44">
        <f t="shared" si="9"/>
        <v>42.142857142857146</v>
      </c>
      <c r="H31" s="18">
        <f t="shared" si="10"/>
        <v>8.57</v>
      </c>
      <c r="I31" s="11">
        <f t="shared" si="11"/>
        <v>109.07272727272726</v>
      </c>
      <c r="J31" s="47"/>
      <c r="K31" s="39"/>
      <c r="L31" s="39"/>
      <c r="M31" s="39"/>
      <c r="N31" s="39"/>
      <c r="O31" s="39"/>
      <c r="P31" s="39"/>
      <c r="Q31" s="39"/>
    </row>
    <row r="32" spans="1:17" s="19" customFormat="1" x14ac:dyDescent="0.25">
      <c r="A32" s="56" t="s">
        <v>50</v>
      </c>
      <c r="B32" s="15">
        <v>5500</v>
      </c>
      <c r="C32" s="15">
        <v>2800</v>
      </c>
      <c r="D32" s="8">
        <v>599.9</v>
      </c>
      <c r="E32" s="17">
        <v>70</v>
      </c>
      <c r="F32" s="10">
        <v>79</v>
      </c>
      <c r="G32" s="44">
        <f t="shared" si="9"/>
        <v>40</v>
      </c>
      <c r="H32" s="18">
        <f t="shared" si="10"/>
        <v>8.57</v>
      </c>
      <c r="I32" s="11">
        <f t="shared" si="11"/>
        <v>109.07272727272726</v>
      </c>
      <c r="J32" s="47"/>
      <c r="K32" s="39"/>
      <c r="L32" s="39"/>
      <c r="M32" s="39"/>
      <c r="N32" s="39"/>
      <c r="O32" s="39"/>
      <c r="P32" s="39"/>
      <c r="Q32" s="39"/>
    </row>
    <row r="33" spans="1:17" s="19" customFormat="1" ht="10" thickBot="1" x14ac:dyDescent="0.3">
      <c r="A33" s="58" t="s">
        <v>51</v>
      </c>
      <c r="B33" s="59">
        <v>5500</v>
      </c>
      <c r="C33" s="59">
        <v>3000</v>
      </c>
      <c r="D33" s="60">
        <v>599.9</v>
      </c>
      <c r="E33" s="61">
        <v>70</v>
      </c>
      <c r="F33" s="62">
        <v>79</v>
      </c>
      <c r="G33" s="45">
        <f t="shared" si="6"/>
        <v>42.857142857142854</v>
      </c>
      <c r="H33" s="20">
        <f t="shared" si="7"/>
        <v>8.57</v>
      </c>
      <c r="I33" s="42">
        <f t="shared" si="8"/>
        <v>109.07272727272726</v>
      </c>
      <c r="J33" s="47"/>
      <c r="K33" s="39"/>
      <c r="L33" s="39"/>
      <c r="M33" s="39"/>
      <c r="N33" s="39"/>
      <c r="O33" s="39"/>
      <c r="P33" s="39"/>
      <c r="Q33" s="39"/>
    </row>
    <row r="34" spans="1:17" s="19" customFormat="1" x14ac:dyDescent="0.25">
      <c r="A34" s="33"/>
      <c r="B34" s="34"/>
      <c r="C34" s="34"/>
      <c r="D34" s="35"/>
      <c r="E34" s="24"/>
      <c r="F34" s="24"/>
      <c r="G34" s="24"/>
      <c r="H34" s="26"/>
      <c r="I34" s="26"/>
      <c r="J34" s="26"/>
      <c r="K34" s="39"/>
      <c r="L34" s="39"/>
      <c r="M34" s="39"/>
      <c r="N34" s="39"/>
      <c r="O34" s="39"/>
      <c r="P34" s="39"/>
      <c r="Q34" s="39"/>
    </row>
    <row r="35" spans="1:17" s="19" customFormat="1" x14ac:dyDescent="0.25">
      <c r="A35" s="33"/>
      <c r="B35" s="34"/>
      <c r="C35" s="34"/>
      <c r="D35" s="35"/>
      <c r="E35" s="24"/>
      <c r="F35" s="24"/>
      <c r="G35" s="24"/>
      <c r="H35" s="26"/>
      <c r="I35" s="26"/>
      <c r="J35" s="26"/>
      <c r="K35" s="39"/>
      <c r="L35" s="39"/>
      <c r="M35" s="39"/>
      <c r="N35" s="39"/>
      <c r="O35" s="39"/>
      <c r="P35" s="39"/>
      <c r="Q35" s="39"/>
    </row>
    <row r="36" spans="1:17" s="19" customFormat="1" x14ac:dyDescent="0.25">
      <c r="A36" s="33"/>
      <c r="B36" s="34"/>
      <c r="C36" s="34"/>
      <c r="D36" s="35"/>
      <c r="E36" s="24"/>
      <c r="F36" s="24"/>
      <c r="G36" s="24"/>
      <c r="H36" s="26"/>
      <c r="I36" s="26"/>
      <c r="J36" s="26"/>
      <c r="K36" s="39"/>
      <c r="L36" s="39"/>
      <c r="M36" s="39"/>
      <c r="N36" s="39"/>
      <c r="O36" s="39"/>
      <c r="P36" s="39"/>
      <c r="Q36" s="39"/>
    </row>
    <row r="37" spans="1:17" s="19" customFormat="1" x14ac:dyDescent="0.25">
      <c r="A37" s="21"/>
      <c r="B37" s="22"/>
      <c r="C37" s="22"/>
      <c r="D37" s="23"/>
      <c r="E37" s="25"/>
      <c r="F37" s="25"/>
      <c r="G37" s="25"/>
      <c r="H37" s="26"/>
      <c r="I37" s="26"/>
      <c r="J37" s="26"/>
      <c r="K37" s="39"/>
      <c r="L37" s="39"/>
      <c r="M37" s="39"/>
      <c r="N37" s="39"/>
      <c r="O37" s="39"/>
      <c r="P37" s="39"/>
      <c r="Q37" s="39"/>
    </row>
    <row r="38" spans="1:17" s="3" customFormat="1" ht="15" thickBot="1" x14ac:dyDescent="0.4">
      <c r="A38" s="32" t="s">
        <v>43</v>
      </c>
      <c r="B38" s="1"/>
      <c r="C38" s="1"/>
      <c r="D38" s="1"/>
      <c r="J38" s="36"/>
      <c r="K38" s="36"/>
      <c r="L38" s="36"/>
      <c r="M38" s="36"/>
      <c r="N38" s="36"/>
      <c r="O38" s="36"/>
      <c r="P38" s="36"/>
      <c r="Q38" s="36"/>
    </row>
    <row r="39" spans="1:17" ht="12" customHeight="1" x14ac:dyDescent="0.25">
      <c r="A39" s="86" t="s">
        <v>0</v>
      </c>
      <c r="B39" s="69" t="s">
        <v>1</v>
      </c>
      <c r="C39" s="69" t="s">
        <v>33</v>
      </c>
      <c r="D39" s="88" t="s">
        <v>2</v>
      </c>
      <c r="E39" s="84" t="s">
        <v>30</v>
      </c>
      <c r="F39" s="84" t="s">
        <v>32</v>
      </c>
      <c r="G39" s="84" t="s">
        <v>35</v>
      </c>
      <c r="H39" s="71" t="s">
        <v>3</v>
      </c>
      <c r="I39" s="4" t="s">
        <v>4</v>
      </c>
      <c r="J39" s="46"/>
      <c r="K39" s="37"/>
      <c r="L39" s="37"/>
      <c r="M39" s="37"/>
      <c r="N39" s="37"/>
      <c r="O39" s="37"/>
      <c r="P39" s="37"/>
      <c r="Q39" s="37"/>
    </row>
    <row r="40" spans="1:17" x14ac:dyDescent="0.25">
      <c r="A40" s="87"/>
      <c r="B40" s="70" t="s">
        <v>31</v>
      </c>
      <c r="C40" s="70" t="s">
        <v>34</v>
      </c>
      <c r="D40" s="89"/>
      <c r="E40" s="85"/>
      <c r="F40" s="85"/>
      <c r="G40" s="85"/>
      <c r="H40" s="72" t="s">
        <v>5</v>
      </c>
      <c r="I40" s="6" t="s">
        <v>5</v>
      </c>
      <c r="J40" s="46"/>
      <c r="K40" s="37"/>
      <c r="L40" s="37"/>
      <c r="M40" s="37"/>
      <c r="N40" s="37"/>
      <c r="O40" s="37"/>
      <c r="P40" s="37"/>
      <c r="Q40" s="37"/>
    </row>
    <row r="41" spans="1:17" x14ac:dyDescent="0.25">
      <c r="A41" s="63" t="s">
        <v>29</v>
      </c>
      <c r="B41" s="12">
        <v>5000</v>
      </c>
      <c r="C41" s="12">
        <v>2360</v>
      </c>
      <c r="D41" s="9">
        <v>319.3</v>
      </c>
      <c r="E41" s="13">
        <f t="shared" ref="E41:E51" si="12">B41/F41</f>
        <v>90.909090909090907</v>
      </c>
      <c r="F41" s="13">
        <v>55</v>
      </c>
      <c r="G41" s="44">
        <f t="shared" ref="G41:G51" si="13">C41/E41</f>
        <v>25.96</v>
      </c>
      <c r="H41" s="14">
        <f t="shared" ref="H41:H51" si="14">D41/E41</f>
        <v>3.5123000000000002</v>
      </c>
      <c r="I41" s="11">
        <f>(D41/B41)*1000</f>
        <v>63.86</v>
      </c>
      <c r="J41" s="47"/>
      <c r="K41" s="37"/>
      <c r="L41" s="37"/>
      <c r="M41" s="37"/>
      <c r="N41" s="37"/>
      <c r="O41" s="37"/>
      <c r="P41" s="37"/>
      <c r="Q41" s="37"/>
    </row>
    <row r="42" spans="1:17" x14ac:dyDescent="0.25">
      <c r="A42" s="63" t="s">
        <v>7</v>
      </c>
      <c r="B42" s="12">
        <v>5000</v>
      </c>
      <c r="C42" s="12">
        <v>3000</v>
      </c>
      <c r="D42" s="27">
        <v>319.3</v>
      </c>
      <c r="E42" s="13">
        <f t="shared" si="12"/>
        <v>90.909090909090907</v>
      </c>
      <c r="F42" s="13">
        <v>55</v>
      </c>
      <c r="G42" s="44">
        <f t="shared" si="13"/>
        <v>33</v>
      </c>
      <c r="H42" s="14">
        <f t="shared" si="14"/>
        <v>3.5123000000000002</v>
      </c>
      <c r="I42" s="11">
        <f t="shared" ref="I42:I51" si="15">(D42/B42)*1000</f>
        <v>63.86</v>
      </c>
      <c r="J42" s="47"/>
      <c r="K42" s="37"/>
      <c r="L42" s="37"/>
      <c r="M42" s="37"/>
      <c r="N42" s="37"/>
      <c r="O42" s="37"/>
      <c r="P42" s="37"/>
      <c r="Q42" s="37"/>
    </row>
    <row r="43" spans="1:17" x14ac:dyDescent="0.25">
      <c r="A43" s="64" t="s">
        <v>8</v>
      </c>
      <c r="B43" s="12">
        <v>5000</v>
      </c>
      <c r="C43" s="12">
        <v>2350</v>
      </c>
      <c r="D43" s="9">
        <v>319.3</v>
      </c>
      <c r="E43" s="13">
        <f t="shared" si="12"/>
        <v>90.909090909090907</v>
      </c>
      <c r="F43" s="13">
        <v>55</v>
      </c>
      <c r="G43" s="44">
        <f t="shared" si="13"/>
        <v>25.85</v>
      </c>
      <c r="H43" s="14">
        <f t="shared" si="14"/>
        <v>3.5123000000000002</v>
      </c>
      <c r="I43" s="11">
        <f t="shared" si="15"/>
        <v>63.86</v>
      </c>
      <c r="J43" s="47"/>
      <c r="K43" s="37"/>
      <c r="L43" s="37"/>
      <c r="M43" s="37"/>
      <c r="N43" s="37"/>
      <c r="O43" s="37"/>
      <c r="P43" s="37"/>
      <c r="Q43" s="37"/>
    </row>
    <row r="44" spans="1:17" x14ac:dyDescent="0.25">
      <c r="A44" s="63" t="s">
        <v>9</v>
      </c>
      <c r="B44" s="12">
        <v>5000</v>
      </c>
      <c r="C44" s="12">
        <v>2680</v>
      </c>
      <c r="D44" s="9">
        <v>319.3</v>
      </c>
      <c r="E44" s="13">
        <f t="shared" si="12"/>
        <v>90.909090909090907</v>
      </c>
      <c r="F44" s="13">
        <v>55</v>
      </c>
      <c r="G44" s="44">
        <f t="shared" si="13"/>
        <v>29.48</v>
      </c>
      <c r="H44" s="14">
        <f t="shared" si="14"/>
        <v>3.5123000000000002</v>
      </c>
      <c r="I44" s="11">
        <f t="shared" si="15"/>
        <v>63.86</v>
      </c>
      <c r="J44" s="47"/>
      <c r="K44" s="37"/>
      <c r="L44" s="37"/>
      <c r="M44" s="37"/>
      <c r="N44" s="37"/>
      <c r="O44" s="37"/>
      <c r="P44" s="37"/>
      <c r="Q44" s="37"/>
    </row>
    <row r="45" spans="1:17" x14ac:dyDescent="0.25">
      <c r="A45" s="63" t="s">
        <v>10</v>
      </c>
      <c r="B45" s="12">
        <v>5000</v>
      </c>
      <c r="C45" s="12">
        <v>2500</v>
      </c>
      <c r="D45" s="9">
        <v>319.3</v>
      </c>
      <c r="E45" s="13">
        <f t="shared" si="12"/>
        <v>90.909090909090907</v>
      </c>
      <c r="F45" s="13">
        <v>55</v>
      </c>
      <c r="G45" s="44">
        <f t="shared" si="13"/>
        <v>27.5</v>
      </c>
      <c r="H45" s="14">
        <f t="shared" si="14"/>
        <v>3.5123000000000002</v>
      </c>
      <c r="I45" s="11">
        <f t="shared" si="15"/>
        <v>63.86</v>
      </c>
      <c r="J45" s="47"/>
    </row>
    <row r="46" spans="1:17" s="19" customFormat="1" x14ac:dyDescent="0.25">
      <c r="A46" s="56" t="s">
        <v>27</v>
      </c>
      <c r="B46" s="12">
        <v>5000</v>
      </c>
      <c r="C46" s="12">
        <v>2720</v>
      </c>
      <c r="D46" s="28">
        <v>319.3</v>
      </c>
      <c r="E46" s="13">
        <f t="shared" si="12"/>
        <v>90.909090909090907</v>
      </c>
      <c r="F46" s="13">
        <v>55</v>
      </c>
      <c r="G46" s="44">
        <f t="shared" si="13"/>
        <v>29.92</v>
      </c>
      <c r="H46" s="18">
        <f t="shared" si="14"/>
        <v>3.5123000000000002</v>
      </c>
      <c r="I46" s="11">
        <f t="shared" si="15"/>
        <v>63.86</v>
      </c>
      <c r="J46" s="47"/>
    </row>
    <row r="47" spans="1:17" s="19" customFormat="1" x14ac:dyDescent="0.25">
      <c r="A47" s="56" t="s">
        <v>28</v>
      </c>
      <c r="B47" s="12">
        <v>5000</v>
      </c>
      <c r="C47" s="12">
        <v>2730</v>
      </c>
      <c r="D47" s="28">
        <v>319.3</v>
      </c>
      <c r="E47" s="13">
        <f t="shared" si="12"/>
        <v>90.909090909090907</v>
      </c>
      <c r="F47" s="13">
        <v>55</v>
      </c>
      <c r="G47" s="44">
        <f t="shared" si="13"/>
        <v>30.03</v>
      </c>
      <c r="H47" s="18">
        <f t="shared" si="14"/>
        <v>3.5123000000000002</v>
      </c>
      <c r="I47" s="11">
        <f t="shared" si="15"/>
        <v>63.86</v>
      </c>
      <c r="J47" s="47"/>
    </row>
    <row r="48" spans="1:17" s="19" customFormat="1" x14ac:dyDescent="0.25">
      <c r="A48" s="56" t="s">
        <v>53</v>
      </c>
      <c r="B48" s="12">
        <v>5000</v>
      </c>
      <c r="C48" s="12">
        <v>2430</v>
      </c>
      <c r="D48" s="28">
        <v>319.3</v>
      </c>
      <c r="E48" s="13">
        <f t="shared" ref="E48:E50" si="16">B48/F48</f>
        <v>90.909090909090907</v>
      </c>
      <c r="F48" s="13">
        <v>55</v>
      </c>
      <c r="G48" s="44">
        <f t="shared" ref="G48:G50" si="17">C48/E48</f>
        <v>26.73</v>
      </c>
      <c r="H48" s="18">
        <f t="shared" ref="H48:H50" si="18">D48/E48</f>
        <v>3.5123000000000002</v>
      </c>
      <c r="I48" s="11">
        <f t="shared" ref="I48:I50" si="19">(D48/B48)*1000</f>
        <v>63.86</v>
      </c>
      <c r="J48" s="47"/>
    </row>
    <row r="49" spans="1:10" s="19" customFormat="1" x14ac:dyDescent="0.25">
      <c r="A49" s="56" t="s">
        <v>44</v>
      </c>
      <c r="B49" s="12">
        <v>5000</v>
      </c>
      <c r="C49" s="12">
        <v>2600</v>
      </c>
      <c r="D49" s="28">
        <v>319.3</v>
      </c>
      <c r="E49" s="13">
        <f t="shared" si="16"/>
        <v>90.909090909090907</v>
      </c>
      <c r="F49" s="13">
        <v>55</v>
      </c>
      <c r="G49" s="44">
        <f t="shared" si="17"/>
        <v>28.6</v>
      </c>
      <c r="H49" s="18">
        <f t="shared" si="18"/>
        <v>3.5123000000000002</v>
      </c>
      <c r="I49" s="11">
        <f t="shared" si="19"/>
        <v>63.86</v>
      </c>
      <c r="J49" s="47"/>
    </row>
    <row r="50" spans="1:10" s="19" customFormat="1" x14ac:dyDescent="0.25">
      <c r="A50" s="56" t="s">
        <v>52</v>
      </c>
      <c r="B50" s="12">
        <v>5000</v>
      </c>
      <c r="C50" s="12">
        <v>2450</v>
      </c>
      <c r="D50" s="28">
        <v>319.3</v>
      </c>
      <c r="E50" s="13">
        <f t="shared" si="16"/>
        <v>90.909090909090907</v>
      </c>
      <c r="F50" s="13">
        <v>55</v>
      </c>
      <c r="G50" s="44">
        <f t="shared" si="17"/>
        <v>26.95</v>
      </c>
      <c r="H50" s="18">
        <f t="shared" si="18"/>
        <v>3.5123000000000002</v>
      </c>
      <c r="I50" s="11">
        <f t="shared" si="19"/>
        <v>63.86</v>
      </c>
      <c r="J50" s="47"/>
    </row>
    <row r="51" spans="1:10" s="19" customFormat="1" ht="10" thickBot="1" x14ac:dyDescent="0.3">
      <c r="A51" s="58" t="s">
        <v>54</v>
      </c>
      <c r="B51" s="40">
        <v>5000</v>
      </c>
      <c r="C51" s="40">
        <v>2500</v>
      </c>
      <c r="D51" s="29">
        <v>319.3</v>
      </c>
      <c r="E51" s="41">
        <f t="shared" si="12"/>
        <v>90.909090909090907</v>
      </c>
      <c r="F51" s="41">
        <v>55</v>
      </c>
      <c r="G51" s="45">
        <f t="shared" si="13"/>
        <v>27.5</v>
      </c>
      <c r="H51" s="20">
        <f t="shared" si="14"/>
        <v>3.5123000000000002</v>
      </c>
      <c r="I51" s="42">
        <f t="shared" si="15"/>
        <v>63.86</v>
      </c>
      <c r="J51" s="47"/>
    </row>
  </sheetData>
  <mergeCells count="10">
    <mergeCell ref="A39:A40"/>
    <mergeCell ref="D39:D40"/>
    <mergeCell ref="E39:E40"/>
    <mergeCell ref="F39:F40"/>
    <mergeCell ref="G39:G40"/>
    <mergeCell ref="A3:A4"/>
    <mergeCell ref="D3:D4"/>
    <mergeCell ref="E3:E4"/>
    <mergeCell ref="F3:F4"/>
    <mergeCell ref="G3:G4"/>
  </mergeCells>
  <pageMargins left="0" right="0" top="0.3543307086614173" bottom="0.15748031496062992" header="0" footer="0"/>
  <pageSetup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BDF0D-7280-4888-8D6A-F3F06822A0A4}">
  <sheetPr>
    <tabColor theme="9" tint="0.59999389629810485"/>
    <pageSetUpPr fitToPage="1"/>
  </sheetPr>
  <dimension ref="A2:Q51"/>
  <sheetViews>
    <sheetView topLeftCell="A10" zoomScale="110" zoomScaleNormal="110" workbookViewId="0">
      <selection activeCell="J22" sqref="J22"/>
    </sheetView>
  </sheetViews>
  <sheetFormatPr defaultColWidth="9.1796875" defaultRowHeight="9.5" x14ac:dyDescent="0.25"/>
  <cols>
    <col min="1" max="1" width="27.26953125" style="5" customWidth="1"/>
    <col min="2" max="3" width="7.1796875" style="5" customWidth="1"/>
    <col min="4" max="4" width="11.453125" style="5" customWidth="1"/>
    <col min="5" max="5" width="21.453125" style="5" customWidth="1"/>
    <col min="6" max="6" width="20.453125" style="5" customWidth="1"/>
    <col min="7" max="7" width="19.1796875" style="5" customWidth="1"/>
    <col min="8" max="8" width="14.1796875" style="5" customWidth="1"/>
    <col min="9" max="10" width="13.1796875" style="5" customWidth="1"/>
    <col min="11" max="16384" width="9.1796875" style="5"/>
  </cols>
  <sheetData>
    <row r="2" spans="1:17" s="3" customFormat="1" ht="19" thickBot="1" x14ac:dyDescent="0.5">
      <c r="A2" s="31" t="s">
        <v>37</v>
      </c>
      <c r="B2" s="1"/>
      <c r="C2" s="1"/>
      <c r="D2" s="1"/>
      <c r="E2" s="2"/>
      <c r="F2" s="2"/>
      <c r="G2" s="2"/>
      <c r="H2" s="2"/>
      <c r="I2" s="2"/>
      <c r="J2" s="2"/>
      <c r="K2" s="36"/>
      <c r="L2" s="36"/>
      <c r="M2" s="36"/>
      <c r="N2" s="36"/>
      <c r="O2" s="36"/>
      <c r="P2" s="36"/>
      <c r="Q2" s="36"/>
    </row>
    <row r="3" spans="1:17" ht="12" customHeight="1" x14ac:dyDescent="0.25">
      <c r="A3" s="78" t="s">
        <v>0</v>
      </c>
      <c r="B3" s="65" t="s">
        <v>1</v>
      </c>
      <c r="C3" s="65" t="s">
        <v>33</v>
      </c>
      <c r="D3" s="80" t="s">
        <v>2</v>
      </c>
      <c r="E3" s="82" t="s">
        <v>30</v>
      </c>
      <c r="F3" s="84" t="s">
        <v>32</v>
      </c>
      <c r="G3" s="84" t="s">
        <v>35</v>
      </c>
      <c r="H3" s="67" t="s">
        <v>3</v>
      </c>
      <c r="I3" s="4" t="s">
        <v>4</v>
      </c>
      <c r="J3" s="46"/>
      <c r="K3" s="37"/>
      <c r="L3" s="37"/>
      <c r="M3" s="37"/>
      <c r="N3" s="37"/>
      <c r="O3" s="37"/>
      <c r="P3" s="37"/>
      <c r="Q3" s="37"/>
    </row>
    <row r="4" spans="1:17" ht="12" customHeight="1" x14ac:dyDescent="0.25">
      <c r="A4" s="79"/>
      <c r="B4" s="66" t="s">
        <v>31</v>
      </c>
      <c r="C4" s="66" t="s">
        <v>34</v>
      </c>
      <c r="D4" s="81"/>
      <c r="E4" s="83"/>
      <c r="F4" s="85"/>
      <c r="G4" s="85"/>
      <c r="H4" s="68" t="s">
        <v>5</v>
      </c>
      <c r="I4" s="6" t="s">
        <v>5</v>
      </c>
      <c r="J4" s="46"/>
      <c r="K4" s="37"/>
      <c r="L4" s="37"/>
      <c r="M4" s="37"/>
      <c r="N4" s="37"/>
      <c r="O4" s="37"/>
      <c r="P4" s="37"/>
      <c r="Q4" s="37"/>
    </row>
    <row r="5" spans="1:17" x14ac:dyDescent="0.25">
      <c r="A5" s="55" t="s">
        <v>15</v>
      </c>
      <c r="B5" s="7">
        <v>5500</v>
      </c>
      <c r="C5" s="7">
        <v>2750</v>
      </c>
      <c r="D5" s="8">
        <v>469.9</v>
      </c>
      <c r="E5" s="10">
        <v>64</v>
      </c>
      <c r="F5" s="10">
        <v>87</v>
      </c>
      <c r="G5" s="44">
        <f t="shared" ref="G5:G33" si="0">C5/E5</f>
        <v>42.96875</v>
      </c>
      <c r="H5" s="9">
        <f t="shared" ref="H5:H33" si="1">D5/E5</f>
        <v>7.3421874999999996</v>
      </c>
      <c r="I5" s="11">
        <f t="shared" ref="I5:I33" si="2">(D5/B5)*1000</f>
        <v>85.436363636363623</v>
      </c>
      <c r="J5" s="47"/>
      <c r="K5" s="37"/>
      <c r="L5" s="37"/>
      <c r="M5" s="37"/>
      <c r="N5" s="37"/>
      <c r="O5" s="37"/>
      <c r="P5" s="37"/>
      <c r="Q5" s="37"/>
    </row>
    <row r="6" spans="1:17" x14ac:dyDescent="0.25">
      <c r="A6" s="55" t="s">
        <v>14</v>
      </c>
      <c r="B6" s="7">
        <v>5500</v>
      </c>
      <c r="C6" s="7">
        <v>2780</v>
      </c>
      <c r="D6" s="8">
        <v>469.9</v>
      </c>
      <c r="E6" s="10">
        <v>64</v>
      </c>
      <c r="F6" s="10">
        <v>87</v>
      </c>
      <c r="G6" s="44">
        <f t="shared" si="0"/>
        <v>43.4375</v>
      </c>
      <c r="H6" s="9">
        <f t="shared" si="1"/>
        <v>7.3421874999999996</v>
      </c>
      <c r="I6" s="11">
        <f t="shared" si="2"/>
        <v>85.436363636363623</v>
      </c>
      <c r="J6" s="47"/>
      <c r="K6" s="37"/>
      <c r="L6" s="37"/>
      <c r="M6" s="37"/>
      <c r="N6" s="37"/>
      <c r="O6" s="37"/>
      <c r="P6" s="37"/>
      <c r="Q6" s="37"/>
    </row>
    <row r="7" spans="1:17" x14ac:dyDescent="0.25">
      <c r="A7" s="55" t="s">
        <v>12</v>
      </c>
      <c r="B7" s="7">
        <v>5500</v>
      </c>
      <c r="C7" s="7">
        <v>3170</v>
      </c>
      <c r="D7" s="8">
        <v>469.9</v>
      </c>
      <c r="E7" s="10">
        <v>64</v>
      </c>
      <c r="F7" s="10">
        <v>87</v>
      </c>
      <c r="G7" s="44">
        <f t="shared" si="0"/>
        <v>49.53125</v>
      </c>
      <c r="H7" s="9">
        <f t="shared" si="1"/>
        <v>7.3421874999999996</v>
      </c>
      <c r="I7" s="11">
        <f t="shared" si="2"/>
        <v>85.436363636363623</v>
      </c>
      <c r="J7" s="47"/>
      <c r="K7" s="37"/>
      <c r="L7" s="37"/>
      <c r="M7" s="37"/>
      <c r="N7" s="37"/>
      <c r="O7" s="37"/>
      <c r="P7" s="37"/>
      <c r="Q7" s="37"/>
    </row>
    <row r="8" spans="1:17" x14ac:dyDescent="0.25">
      <c r="A8" s="55" t="s">
        <v>13</v>
      </c>
      <c r="B8" s="7">
        <v>5500</v>
      </c>
      <c r="C8" s="7">
        <v>3170</v>
      </c>
      <c r="D8" s="8">
        <v>469.9</v>
      </c>
      <c r="E8" s="10">
        <v>64</v>
      </c>
      <c r="F8" s="10">
        <v>87</v>
      </c>
      <c r="G8" s="44">
        <f t="shared" si="0"/>
        <v>49.53125</v>
      </c>
      <c r="H8" s="9">
        <f t="shared" si="1"/>
        <v>7.3421874999999996</v>
      </c>
      <c r="I8" s="11">
        <f t="shared" si="2"/>
        <v>85.436363636363623</v>
      </c>
      <c r="J8" s="47"/>
      <c r="K8" s="38"/>
      <c r="L8" s="37"/>
      <c r="M8" s="37"/>
      <c r="N8" s="37"/>
      <c r="O8" s="37"/>
      <c r="P8" s="37"/>
      <c r="Q8" s="37"/>
    </row>
    <row r="9" spans="1:17" x14ac:dyDescent="0.25">
      <c r="A9" s="55" t="s">
        <v>11</v>
      </c>
      <c r="B9" s="7">
        <v>5500</v>
      </c>
      <c r="C9" s="7">
        <v>2820</v>
      </c>
      <c r="D9" s="8">
        <v>469.9</v>
      </c>
      <c r="E9" s="10">
        <v>64</v>
      </c>
      <c r="F9" s="10">
        <v>87</v>
      </c>
      <c r="G9" s="44">
        <f t="shared" si="0"/>
        <v>44.0625</v>
      </c>
      <c r="H9" s="9">
        <f t="shared" si="1"/>
        <v>7.3421874999999996</v>
      </c>
      <c r="I9" s="11">
        <f t="shared" si="2"/>
        <v>85.436363636363623</v>
      </c>
      <c r="J9" s="47"/>
      <c r="K9" s="37"/>
      <c r="L9" s="37"/>
      <c r="M9" s="37"/>
      <c r="N9" s="37"/>
      <c r="O9" s="37"/>
      <c r="P9" s="37"/>
      <c r="Q9" s="37"/>
    </row>
    <row r="10" spans="1:17" x14ac:dyDescent="0.25">
      <c r="A10" s="55" t="s">
        <v>21</v>
      </c>
      <c r="B10" s="12">
        <v>2800</v>
      </c>
      <c r="C10" s="12">
        <v>1600</v>
      </c>
      <c r="D10" s="8">
        <v>293.89999999999998</v>
      </c>
      <c r="E10" s="13">
        <v>32</v>
      </c>
      <c r="F10" s="10">
        <v>87</v>
      </c>
      <c r="G10" s="44">
        <f t="shared" si="0"/>
        <v>50</v>
      </c>
      <c r="H10" s="14">
        <f t="shared" si="1"/>
        <v>9.1843749999999993</v>
      </c>
      <c r="I10" s="11">
        <f t="shared" si="2"/>
        <v>104.96428571428571</v>
      </c>
      <c r="J10" s="47"/>
      <c r="K10" s="37"/>
      <c r="L10" s="37"/>
      <c r="M10" s="37"/>
      <c r="N10" s="37"/>
      <c r="O10" s="37"/>
      <c r="P10" s="37"/>
      <c r="Q10" s="37"/>
    </row>
    <row r="11" spans="1:17" x14ac:dyDescent="0.25">
      <c r="A11" s="55" t="s">
        <v>20</v>
      </c>
      <c r="B11" s="12">
        <v>2800</v>
      </c>
      <c r="C11" s="43">
        <v>1470</v>
      </c>
      <c r="D11" s="8">
        <v>293.89999999999998</v>
      </c>
      <c r="E11" s="13">
        <v>32</v>
      </c>
      <c r="F11" s="10">
        <v>87</v>
      </c>
      <c r="G11" s="44">
        <f t="shared" si="0"/>
        <v>45.9375</v>
      </c>
      <c r="H11" s="30">
        <f t="shared" si="1"/>
        <v>9.1843749999999993</v>
      </c>
      <c r="I11" s="11">
        <f t="shared" si="2"/>
        <v>104.96428571428571</v>
      </c>
      <c r="J11" s="47"/>
      <c r="K11" s="37"/>
      <c r="L11" s="37"/>
      <c r="M11" s="37"/>
      <c r="N11" s="37"/>
      <c r="O11" s="37"/>
      <c r="P11" s="37"/>
      <c r="Q11" s="37"/>
    </row>
    <row r="12" spans="1:17" x14ac:dyDescent="0.25">
      <c r="A12" s="55" t="s">
        <v>22</v>
      </c>
      <c r="B12" s="12">
        <v>2800</v>
      </c>
      <c r="C12" s="12">
        <v>1460</v>
      </c>
      <c r="D12" s="8">
        <v>293.89999999999998</v>
      </c>
      <c r="E12" s="13">
        <v>32</v>
      </c>
      <c r="F12" s="10">
        <v>87</v>
      </c>
      <c r="G12" s="44">
        <f t="shared" si="0"/>
        <v>45.625</v>
      </c>
      <c r="H12" s="14">
        <f t="shared" si="1"/>
        <v>9.1843749999999993</v>
      </c>
      <c r="I12" s="11">
        <f t="shared" si="2"/>
        <v>104.96428571428571</v>
      </c>
      <c r="J12" s="47"/>
      <c r="K12" s="37"/>
      <c r="L12" s="37"/>
      <c r="M12" s="37"/>
      <c r="N12" s="37"/>
      <c r="O12" s="37"/>
      <c r="P12" s="37"/>
      <c r="Q12" s="37"/>
    </row>
    <row r="13" spans="1:17" x14ac:dyDescent="0.25">
      <c r="A13" s="55" t="s">
        <v>24</v>
      </c>
      <c r="B13" s="12">
        <v>2800</v>
      </c>
      <c r="C13" s="12">
        <v>1540</v>
      </c>
      <c r="D13" s="8">
        <v>293.89999999999998</v>
      </c>
      <c r="E13" s="13">
        <v>32</v>
      </c>
      <c r="F13" s="10">
        <v>87</v>
      </c>
      <c r="G13" s="44">
        <f t="shared" si="0"/>
        <v>48.125</v>
      </c>
      <c r="H13" s="14">
        <f t="shared" si="1"/>
        <v>9.1843749999999993</v>
      </c>
      <c r="I13" s="11">
        <f t="shared" si="2"/>
        <v>104.96428571428571</v>
      </c>
      <c r="J13" s="47"/>
      <c r="K13" s="37"/>
      <c r="L13" s="37"/>
      <c r="M13" s="37"/>
      <c r="N13" s="37"/>
      <c r="O13" s="37"/>
      <c r="P13" s="37"/>
      <c r="Q13" s="37"/>
    </row>
    <row r="14" spans="1:17" x14ac:dyDescent="0.25">
      <c r="A14" s="55" t="s">
        <v>26</v>
      </c>
      <c r="B14" s="12">
        <v>2800</v>
      </c>
      <c r="C14" s="12">
        <v>1500</v>
      </c>
      <c r="D14" s="8">
        <v>293.89999999999998</v>
      </c>
      <c r="E14" s="13">
        <v>32</v>
      </c>
      <c r="F14" s="10">
        <v>87</v>
      </c>
      <c r="G14" s="44">
        <f t="shared" si="0"/>
        <v>46.875</v>
      </c>
      <c r="H14" s="14">
        <f t="shared" si="1"/>
        <v>9.1843749999999993</v>
      </c>
      <c r="I14" s="11">
        <f t="shared" si="2"/>
        <v>104.96428571428571</v>
      </c>
      <c r="J14" s="47"/>
      <c r="K14" s="37"/>
      <c r="L14" s="37"/>
      <c r="M14" s="37"/>
      <c r="N14" s="37"/>
      <c r="O14" s="37"/>
      <c r="P14" s="37"/>
      <c r="Q14" s="37"/>
    </row>
    <row r="15" spans="1:17" x14ac:dyDescent="0.25">
      <c r="A15" s="55" t="s">
        <v>25</v>
      </c>
      <c r="B15" s="12">
        <v>2800</v>
      </c>
      <c r="C15" s="12">
        <v>1450</v>
      </c>
      <c r="D15" s="8">
        <v>293.89999999999998</v>
      </c>
      <c r="E15" s="13">
        <v>32</v>
      </c>
      <c r="F15" s="10">
        <v>87</v>
      </c>
      <c r="G15" s="44">
        <f t="shared" si="0"/>
        <v>45.3125</v>
      </c>
      <c r="H15" s="14">
        <f t="shared" si="1"/>
        <v>9.1843749999999993</v>
      </c>
      <c r="I15" s="11">
        <f t="shared" si="2"/>
        <v>104.96428571428571</v>
      </c>
      <c r="J15" s="47"/>
      <c r="K15" s="37"/>
      <c r="L15" s="37"/>
      <c r="M15" s="37"/>
      <c r="N15" s="37"/>
      <c r="O15" s="37"/>
      <c r="P15" s="37"/>
      <c r="Q15" s="37"/>
    </row>
    <row r="16" spans="1:17" x14ac:dyDescent="0.25">
      <c r="A16" s="55" t="s">
        <v>6</v>
      </c>
      <c r="B16" s="12">
        <v>2800</v>
      </c>
      <c r="C16" s="12">
        <v>1470</v>
      </c>
      <c r="D16" s="8">
        <v>293.89999999999998</v>
      </c>
      <c r="E16" s="13">
        <v>32</v>
      </c>
      <c r="F16" s="10">
        <v>87</v>
      </c>
      <c r="G16" s="44">
        <f t="shared" si="0"/>
        <v>45.9375</v>
      </c>
      <c r="H16" s="14">
        <f t="shared" si="1"/>
        <v>9.1843749999999993</v>
      </c>
      <c r="I16" s="11">
        <f t="shared" si="2"/>
        <v>104.96428571428571</v>
      </c>
      <c r="J16" s="47"/>
      <c r="K16" s="37"/>
      <c r="L16" s="37"/>
      <c r="M16" s="37"/>
      <c r="N16" s="37"/>
      <c r="O16" s="37"/>
      <c r="P16" s="37"/>
      <c r="Q16" s="37"/>
    </row>
    <row r="17" spans="1:17" x14ac:dyDescent="0.25">
      <c r="A17" s="55" t="s">
        <v>19</v>
      </c>
      <c r="B17" s="12">
        <v>2800</v>
      </c>
      <c r="C17" s="12">
        <v>1740</v>
      </c>
      <c r="D17" s="8">
        <v>293.89999999999998</v>
      </c>
      <c r="E17" s="13">
        <v>32</v>
      </c>
      <c r="F17" s="10">
        <v>87</v>
      </c>
      <c r="G17" s="44">
        <f t="shared" si="0"/>
        <v>54.375</v>
      </c>
      <c r="H17" s="14">
        <f t="shared" si="1"/>
        <v>9.1843749999999993</v>
      </c>
      <c r="I17" s="11">
        <f t="shared" si="2"/>
        <v>104.96428571428571</v>
      </c>
      <c r="J17" s="47"/>
      <c r="K17" s="37"/>
      <c r="L17" s="37"/>
      <c r="M17" s="37"/>
      <c r="N17" s="37"/>
      <c r="O17" s="37"/>
      <c r="P17" s="37"/>
      <c r="Q17" s="37"/>
    </row>
    <row r="18" spans="1:17" x14ac:dyDescent="0.25">
      <c r="A18" s="55" t="s">
        <v>18</v>
      </c>
      <c r="B18" s="12">
        <v>2800</v>
      </c>
      <c r="C18" s="12">
        <v>1560</v>
      </c>
      <c r="D18" s="8">
        <v>293.89999999999998</v>
      </c>
      <c r="E18" s="13">
        <v>32</v>
      </c>
      <c r="F18" s="10">
        <v>87</v>
      </c>
      <c r="G18" s="44">
        <f t="shared" si="0"/>
        <v>48.75</v>
      </c>
      <c r="H18" s="14">
        <f t="shared" si="1"/>
        <v>9.1843749999999993</v>
      </c>
      <c r="I18" s="11">
        <f t="shared" si="2"/>
        <v>104.96428571428571</v>
      </c>
      <c r="J18" s="47"/>
      <c r="K18" s="37"/>
      <c r="L18" s="37"/>
      <c r="M18" s="37"/>
      <c r="N18" s="37"/>
      <c r="O18" s="37"/>
      <c r="P18" s="37"/>
      <c r="Q18" s="37"/>
    </row>
    <row r="19" spans="1:17" x14ac:dyDescent="0.25">
      <c r="A19" s="55" t="s">
        <v>23</v>
      </c>
      <c r="B19" s="12">
        <v>2800</v>
      </c>
      <c r="C19" s="12">
        <v>1550</v>
      </c>
      <c r="D19" s="8">
        <v>293.89999999999998</v>
      </c>
      <c r="E19" s="13">
        <v>32</v>
      </c>
      <c r="F19" s="10">
        <v>87</v>
      </c>
      <c r="G19" s="44">
        <f t="shared" si="0"/>
        <v>48.4375</v>
      </c>
      <c r="H19" s="14">
        <f t="shared" si="1"/>
        <v>9.1843749999999993</v>
      </c>
      <c r="I19" s="11">
        <f t="shared" si="2"/>
        <v>104.96428571428571</v>
      </c>
      <c r="J19" s="47"/>
      <c r="K19" s="37"/>
      <c r="L19" s="37"/>
      <c r="M19" s="37"/>
      <c r="N19" s="37"/>
      <c r="O19" s="37"/>
      <c r="P19" s="37"/>
      <c r="Q19" s="37"/>
    </row>
    <row r="20" spans="1:17" x14ac:dyDescent="0.25">
      <c r="A20" s="55" t="s">
        <v>16</v>
      </c>
      <c r="B20" s="12">
        <v>2800</v>
      </c>
      <c r="C20" s="12">
        <v>2100</v>
      </c>
      <c r="D20" s="8">
        <v>293.89999999999998</v>
      </c>
      <c r="E20" s="13">
        <v>32</v>
      </c>
      <c r="F20" s="10">
        <v>87</v>
      </c>
      <c r="G20" s="44">
        <f t="shared" si="0"/>
        <v>65.625</v>
      </c>
      <c r="H20" s="14">
        <f t="shared" si="1"/>
        <v>9.1843749999999993</v>
      </c>
      <c r="I20" s="11">
        <f t="shared" si="2"/>
        <v>104.96428571428571</v>
      </c>
      <c r="J20" s="47"/>
      <c r="K20" s="37"/>
      <c r="L20" s="37"/>
      <c r="M20" s="37"/>
      <c r="N20" s="37"/>
      <c r="O20" s="37"/>
      <c r="P20" s="37"/>
      <c r="Q20" s="37"/>
    </row>
    <row r="21" spans="1:17" x14ac:dyDescent="0.25">
      <c r="A21" s="55" t="s">
        <v>17</v>
      </c>
      <c r="B21" s="12">
        <v>2800</v>
      </c>
      <c r="C21" s="12">
        <v>2100</v>
      </c>
      <c r="D21" s="8">
        <v>293.89999999999998</v>
      </c>
      <c r="E21" s="13">
        <v>32</v>
      </c>
      <c r="F21" s="10">
        <v>87</v>
      </c>
      <c r="G21" s="44">
        <f t="shared" si="0"/>
        <v>65.625</v>
      </c>
      <c r="H21" s="14">
        <f t="shared" si="1"/>
        <v>9.1843749999999993</v>
      </c>
      <c r="I21" s="11">
        <f t="shared" si="2"/>
        <v>104.96428571428571</v>
      </c>
      <c r="J21" s="47"/>
      <c r="K21" s="37"/>
      <c r="L21" s="37"/>
      <c r="M21" s="37"/>
      <c r="N21" s="37"/>
      <c r="O21" s="37"/>
      <c r="P21" s="37"/>
      <c r="Q21" s="37"/>
    </row>
    <row r="22" spans="1:17" x14ac:dyDescent="0.25">
      <c r="A22" s="55" t="s">
        <v>42</v>
      </c>
      <c r="B22" s="12">
        <v>5500</v>
      </c>
      <c r="C22" s="12">
        <v>3575</v>
      </c>
      <c r="D22" s="8">
        <v>599.9</v>
      </c>
      <c r="E22" s="13">
        <v>64</v>
      </c>
      <c r="F22" s="10">
        <v>87</v>
      </c>
      <c r="G22" s="44">
        <f t="shared" si="0"/>
        <v>55.859375</v>
      </c>
      <c r="H22" s="14">
        <f t="shared" si="1"/>
        <v>9.3734374999999996</v>
      </c>
      <c r="I22" s="11">
        <f t="shared" si="2"/>
        <v>109.07272727272726</v>
      </c>
      <c r="J22" s="47"/>
      <c r="K22" s="37"/>
      <c r="L22" s="37"/>
      <c r="M22" s="37"/>
      <c r="N22" s="37"/>
      <c r="O22" s="37"/>
      <c r="P22" s="37"/>
      <c r="Q22" s="37"/>
    </row>
    <row r="23" spans="1:17" s="19" customFormat="1" x14ac:dyDescent="0.25">
      <c r="A23" s="56" t="s">
        <v>41</v>
      </c>
      <c r="B23" s="15">
        <v>5500</v>
      </c>
      <c r="C23" s="15">
        <v>2700</v>
      </c>
      <c r="D23" s="16">
        <v>469.9</v>
      </c>
      <c r="E23" s="13">
        <v>64</v>
      </c>
      <c r="F23" s="10">
        <v>87</v>
      </c>
      <c r="G23" s="44">
        <f t="shared" si="0"/>
        <v>42.1875</v>
      </c>
      <c r="H23" s="18">
        <f t="shared" si="1"/>
        <v>7.3421874999999996</v>
      </c>
      <c r="I23" s="11">
        <f t="shared" si="2"/>
        <v>85.436363636363623</v>
      </c>
      <c r="J23" s="47"/>
      <c r="K23" s="39"/>
      <c r="L23" s="39"/>
      <c r="M23" s="39"/>
      <c r="N23" s="39"/>
      <c r="O23" s="39"/>
      <c r="P23" s="39"/>
      <c r="Q23" s="39"/>
    </row>
    <row r="24" spans="1:17" s="19" customFormat="1" x14ac:dyDescent="0.25">
      <c r="A24" s="57" t="s">
        <v>38</v>
      </c>
      <c r="B24" s="15">
        <v>2400</v>
      </c>
      <c r="C24" s="15">
        <v>1300</v>
      </c>
      <c r="D24" s="8">
        <v>293.89999999999998</v>
      </c>
      <c r="E24" s="17">
        <v>28</v>
      </c>
      <c r="F24" s="10">
        <v>87</v>
      </c>
      <c r="G24" s="44">
        <f t="shared" si="0"/>
        <v>46.428571428571431</v>
      </c>
      <c r="H24" s="18">
        <f t="shared" si="1"/>
        <v>10.49642857142857</v>
      </c>
      <c r="I24" s="11">
        <f t="shared" si="2"/>
        <v>122.45833333333333</v>
      </c>
      <c r="J24" s="47"/>
      <c r="K24" s="39"/>
      <c r="L24" s="39"/>
      <c r="M24" s="39"/>
      <c r="N24" s="39"/>
      <c r="O24" s="39"/>
      <c r="P24" s="39"/>
      <c r="Q24" s="39"/>
    </row>
    <row r="25" spans="1:17" s="19" customFormat="1" x14ac:dyDescent="0.25">
      <c r="A25" s="57" t="s">
        <v>40</v>
      </c>
      <c r="B25" s="15">
        <v>5500</v>
      </c>
      <c r="C25" s="15">
        <v>3000</v>
      </c>
      <c r="D25" s="8">
        <v>599.9</v>
      </c>
      <c r="E25" s="13">
        <v>64</v>
      </c>
      <c r="F25" s="10">
        <v>87</v>
      </c>
      <c r="G25" s="44">
        <f t="shared" si="0"/>
        <v>46.875</v>
      </c>
      <c r="H25" s="18">
        <f t="shared" si="1"/>
        <v>9.3734374999999996</v>
      </c>
      <c r="I25" s="11">
        <f t="shared" si="2"/>
        <v>109.07272727272726</v>
      </c>
      <c r="J25" s="47"/>
      <c r="K25" s="39"/>
      <c r="L25" s="39"/>
      <c r="M25" s="39"/>
      <c r="N25" s="39"/>
      <c r="O25" s="39"/>
      <c r="P25" s="39"/>
      <c r="Q25" s="39"/>
    </row>
    <row r="26" spans="1:17" s="19" customFormat="1" x14ac:dyDescent="0.25">
      <c r="A26" s="56" t="s">
        <v>39</v>
      </c>
      <c r="B26" s="15">
        <v>5500</v>
      </c>
      <c r="C26" s="15">
        <v>2750</v>
      </c>
      <c r="D26" s="8">
        <v>469.9</v>
      </c>
      <c r="E26" s="13">
        <v>64</v>
      </c>
      <c r="F26" s="10">
        <v>87</v>
      </c>
      <c r="G26" s="44">
        <f t="shared" si="0"/>
        <v>42.96875</v>
      </c>
      <c r="H26" s="18">
        <f t="shared" si="1"/>
        <v>7.3421874999999996</v>
      </c>
      <c r="I26" s="11">
        <f t="shared" si="2"/>
        <v>85.436363636363623</v>
      </c>
      <c r="J26" s="47"/>
      <c r="K26" s="39"/>
      <c r="L26" s="39"/>
      <c r="M26" s="39"/>
      <c r="N26" s="39"/>
      <c r="O26" s="39"/>
      <c r="P26" s="39"/>
      <c r="Q26" s="39"/>
    </row>
    <row r="27" spans="1:17" s="19" customFormat="1" x14ac:dyDescent="0.25">
      <c r="A27" s="56" t="s">
        <v>45</v>
      </c>
      <c r="B27" s="15">
        <v>2400</v>
      </c>
      <c r="C27" s="15">
        <v>1560</v>
      </c>
      <c r="D27" s="8">
        <v>293.89999999999998</v>
      </c>
      <c r="E27" s="17">
        <v>28</v>
      </c>
      <c r="F27" s="10">
        <v>87</v>
      </c>
      <c r="G27" s="44">
        <f t="shared" si="0"/>
        <v>55.714285714285715</v>
      </c>
      <c r="H27" s="18">
        <f t="shared" si="1"/>
        <v>10.49642857142857</v>
      </c>
      <c r="I27" s="11">
        <f t="shared" si="2"/>
        <v>122.45833333333333</v>
      </c>
      <c r="J27" s="47"/>
      <c r="K27" s="39"/>
      <c r="L27" s="39"/>
      <c r="M27" s="39"/>
      <c r="N27" s="39"/>
      <c r="O27" s="39"/>
      <c r="P27" s="39"/>
      <c r="Q27" s="39"/>
    </row>
    <row r="28" spans="1:17" s="19" customFormat="1" x14ac:dyDescent="0.25">
      <c r="A28" s="56" t="s">
        <v>46</v>
      </c>
      <c r="B28" s="15">
        <v>2400</v>
      </c>
      <c r="C28" s="15">
        <v>1560</v>
      </c>
      <c r="D28" s="8">
        <v>293.89999999999998</v>
      </c>
      <c r="E28" s="17">
        <v>28</v>
      </c>
      <c r="F28" s="10">
        <v>87</v>
      </c>
      <c r="G28" s="44">
        <f t="shared" si="0"/>
        <v>55.714285714285715</v>
      </c>
      <c r="H28" s="18">
        <f t="shared" si="1"/>
        <v>10.49642857142857</v>
      </c>
      <c r="I28" s="11">
        <f t="shared" si="2"/>
        <v>122.45833333333333</v>
      </c>
      <c r="J28" s="47"/>
      <c r="K28" s="39"/>
      <c r="L28" s="39"/>
      <c r="M28" s="39"/>
      <c r="N28" s="39"/>
      <c r="O28" s="39"/>
      <c r="P28" s="39"/>
      <c r="Q28" s="39"/>
    </row>
    <row r="29" spans="1:17" s="19" customFormat="1" x14ac:dyDescent="0.25">
      <c r="A29" s="56" t="s">
        <v>47</v>
      </c>
      <c r="B29" s="15">
        <v>2400</v>
      </c>
      <c r="C29" s="15">
        <v>1560</v>
      </c>
      <c r="D29" s="8">
        <v>293.89999999999998</v>
      </c>
      <c r="E29" s="17">
        <v>28</v>
      </c>
      <c r="F29" s="10">
        <v>87</v>
      </c>
      <c r="G29" s="44">
        <f t="shared" si="0"/>
        <v>55.714285714285715</v>
      </c>
      <c r="H29" s="18">
        <f t="shared" si="1"/>
        <v>10.49642857142857</v>
      </c>
      <c r="I29" s="11">
        <f t="shared" si="2"/>
        <v>122.45833333333333</v>
      </c>
      <c r="J29" s="47"/>
      <c r="K29" s="39"/>
      <c r="L29" s="39"/>
      <c r="M29" s="39"/>
      <c r="N29" s="39"/>
      <c r="O29" s="39"/>
      <c r="P29" s="39"/>
      <c r="Q29" s="39"/>
    </row>
    <row r="30" spans="1:17" s="19" customFormat="1" x14ac:dyDescent="0.25">
      <c r="A30" s="56" t="s">
        <v>48</v>
      </c>
      <c r="B30" s="15">
        <v>5500</v>
      </c>
      <c r="C30" s="15">
        <v>2750</v>
      </c>
      <c r="D30" s="8">
        <v>469.9</v>
      </c>
      <c r="E30" s="13">
        <v>64</v>
      </c>
      <c r="F30" s="10">
        <v>87</v>
      </c>
      <c r="G30" s="44">
        <f t="shared" si="0"/>
        <v>42.96875</v>
      </c>
      <c r="H30" s="18">
        <f t="shared" si="1"/>
        <v>7.3421874999999996</v>
      </c>
      <c r="I30" s="11">
        <f t="shared" si="2"/>
        <v>85.436363636363623</v>
      </c>
      <c r="J30" s="47"/>
      <c r="K30" s="39"/>
      <c r="L30" s="39"/>
      <c r="M30" s="39"/>
      <c r="N30" s="39"/>
      <c r="O30" s="39"/>
      <c r="P30" s="39"/>
      <c r="Q30" s="39"/>
    </row>
    <row r="31" spans="1:17" s="19" customFormat="1" x14ac:dyDescent="0.25">
      <c r="A31" s="56" t="s">
        <v>49</v>
      </c>
      <c r="B31" s="15">
        <v>5500</v>
      </c>
      <c r="C31" s="15">
        <v>2950</v>
      </c>
      <c r="D31" s="8">
        <v>599.9</v>
      </c>
      <c r="E31" s="13">
        <v>64</v>
      </c>
      <c r="F31" s="10">
        <v>87</v>
      </c>
      <c r="G31" s="44">
        <f t="shared" si="0"/>
        <v>46.09375</v>
      </c>
      <c r="H31" s="18">
        <f t="shared" si="1"/>
        <v>9.3734374999999996</v>
      </c>
      <c r="I31" s="11">
        <f t="shared" si="2"/>
        <v>109.07272727272726</v>
      </c>
      <c r="J31" s="47"/>
      <c r="K31" s="39"/>
      <c r="L31" s="39"/>
      <c r="M31" s="39"/>
      <c r="N31" s="39"/>
      <c r="O31" s="39"/>
      <c r="P31" s="39"/>
      <c r="Q31" s="39"/>
    </row>
    <row r="32" spans="1:17" s="19" customFormat="1" x14ac:dyDescent="0.25">
      <c r="A32" s="56" t="s">
        <v>50</v>
      </c>
      <c r="B32" s="15">
        <v>5500</v>
      </c>
      <c r="C32" s="15">
        <v>2800</v>
      </c>
      <c r="D32" s="8">
        <v>599.9</v>
      </c>
      <c r="E32" s="13">
        <v>64</v>
      </c>
      <c r="F32" s="10">
        <v>87</v>
      </c>
      <c r="G32" s="44">
        <f t="shared" si="0"/>
        <v>43.75</v>
      </c>
      <c r="H32" s="18">
        <f t="shared" si="1"/>
        <v>9.3734374999999996</v>
      </c>
      <c r="I32" s="11">
        <f t="shared" si="2"/>
        <v>109.07272727272726</v>
      </c>
      <c r="J32" s="47"/>
      <c r="K32" s="39"/>
      <c r="L32" s="39"/>
      <c r="M32" s="39"/>
      <c r="N32" s="39"/>
      <c r="O32" s="39"/>
      <c r="P32" s="39"/>
      <c r="Q32" s="39"/>
    </row>
    <row r="33" spans="1:17" s="19" customFormat="1" ht="10" thickBot="1" x14ac:dyDescent="0.3">
      <c r="A33" s="58" t="s">
        <v>51</v>
      </c>
      <c r="B33" s="59">
        <v>5500</v>
      </c>
      <c r="C33" s="59">
        <v>3000</v>
      </c>
      <c r="D33" s="60">
        <v>599.9</v>
      </c>
      <c r="E33" s="41">
        <v>64</v>
      </c>
      <c r="F33" s="62">
        <v>87</v>
      </c>
      <c r="G33" s="45">
        <f t="shared" si="0"/>
        <v>46.875</v>
      </c>
      <c r="H33" s="20">
        <f t="shared" si="1"/>
        <v>9.3734374999999996</v>
      </c>
      <c r="I33" s="42">
        <f t="shared" si="2"/>
        <v>109.07272727272726</v>
      </c>
      <c r="J33" s="47"/>
      <c r="K33" s="39"/>
      <c r="L33" s="39"/>
      <c r="M33" s="39"/>
      <c r="N33" s="39"/>
      <c r="O33" s="39"/>
      <c r="P33" s="39"/>
      <c r="Q33" s="39"/>
    </row>
    <row r="34" spans="1:17" s="19" customFormat="1" x14ac:dyDescent="0.25">
      <c r="A34" s="33"/>
      <c r="B34" s="34"/>
      <c r="C34" s="34"/>
      <c r="D34" s="35"/>
      <c r="E34" s="24"/>
      <c r="F34" s="24"/>
      <c r="G34" s="24"/>
      <c r="H34" s="26"/>
      <c r="I34" s="26"/>
      <c r="J34" s="26"/>
      <c r="K34" s="39"/>
      <c r="L34" s="39"/>
      <c r="M34" s="39"/>
      <c r="N34" s="39"/>
      <c r="O34" s="39"/>
      <c r="P34" s="39"/>
      <c r="Q34" s="39"/>
    </row>
    <row r="35" spans="1:17" s="19" customFormat="1" x14ac:dyDescent="0.25">
      <c r="A35" s="33"/>
      <c r="B35" s="34"/>
      <c r="C35" s="34"/>
      <c r="D35" s="35"/>
      <c r="E35" s="24"/>
      <c r="F35" s="24"/>
      <c r="G35" s="24"/>
      <c r="H35" s="26"/>
      <c r="I35" s="26"/>
      <c r="J35" s="26"/>
      <c r="K35" s="39"/>
      <c r="L35" s="39"/>
      <c r="M35" s="39"/>
      <c r="N35" s="39"/>
      <c r="O35" s="39"/>
      <c r="P35" s="39"/>
      <c r="Q35" s="39"/>
    </row>
    <row r="36" spans="1:17" s="19" customFormat="1" x14ac:dyDescent="0.25">
      <c r="A36" s="33"/>
      <c r="B36" s="34"/>
      <c r="C36" s="34"/>
      <c r="D36" s="35"/>
      <c r="E36" s="24"/>
      <c r="F36" s="24"/>
      <c r="G36" s="24"/>
      <c r="H36" s="26"/>
      <c r="I36" s="26"/>
      <c r="J36" s="26"/>
      <c r="K36" s="39"/>
      <c r="L36" s="39"/>
      <c r="M36" s="39"/>
      <c r="N36" s="39"/>
      <c r="O36" s="39"/>
      <c r="P36" s="39"/>
      <c r="Q36" s="39"/>
    </row>
    <row r="37" spans="1:17" s="19" customFormat="1" x14ac:dyDescent="0.25">
      <c r="A37" s="21"/>
      <c r="B37" s="22"/>
      <c r="C37" s="22"/>
      <c r="D37" s="23"/>
      <c r="E37" s="25"/>
      <c r="F37" s="25"/>
      <c r="G37" s="25"/>
      <c r="H37" s="26"/>
      <c r="I37" s="26"/>
      <c r="J37" s="26"/>
      <c r="K37" s="39"/>
      <c r="L37" s="39"/>
      <c r="M37" s="39"/>
      <c r="N37" s="39"/>
      <c r="O37" s="39"/>
      <c r="P37" s="39"/>
      <c r="Q37" s="39"/>
    </row>
    <row r="38" spans="1:17" s="3" customFormat="1" ht="15" thickBot="1" x14ac:dyDescent="0.4">
      <c r="A38" s="32" t="s">
        <v>43</v>
      </c>
      <c r="B38" s="1"/>
      <c r="C38" s="1"/>
      <c r="D38" s="1"/>
      <c r="J38" s="36"/>
      <c r="K38" s="36"/>
      <c r="L38" s="36"/>
      <c r="M38" s="36"/>
      <c r="N38" s="36"/>
      <c r="O38" s="36"/>
      <c r="P38" s="36"/>
      <c r="Q38" s="36"/>
    </row>
    <row r="39" spans="1:17" ht="12" customHeight="1" x14ac:dyDescent="0.25">
      <c r="A39" s="86" t="s">
        <v>0</v>
      </c>
      <c r="B39" s="69" t="s">
        <v>1</v>
      </c>
      <c r="C39" s="69" t="s">
        <v>33</v>
      </c>
      <c r="D39" s="88" t="s">
        <v>2</v>
      </c>
      <c r="E39" s="84" t="s">
        <v>30</v>
      </c>
      <c r="F39" s="84" t="s">
        <v>32</v>
      </c>
      <c r="G39" s="84" t="s">
        <v>35</v>
      </c>
      <c r="H39" s="71" t="s">
        <v>3</v>
      </c>
      <c r="I39" s="4" t="s">
        <v>4</v>
      </c>
      <c r="J39" s="46"/>
      <c r="K39" s="37"/>
      <c r="L39" s="37"/>
      <c r="M39" s="37"/>
      <c r="N39" s="37"/>
      <c r="O39" s="37"/>
      <c r="P39" s="37"/>
      <c r="Q39" s="37"/>
    </row>
    <row r="40" spans="1:17" x14ac:dyDescent="0.25">
      <c r="A40" s="87"/>
      <c r="B40" s="70" t="s">
        <v>31</v>
      </c>
      <c r="C40" s="70" t="s">
        <v>34</v>
      </c>
      <c r="D40" s="89"/>
      <c r="E40" s="85"/>
      <c r="F40" s="85"/>
      <c r="G40" s="85"/>
      <c r="H40" s="72" t="s">
        <v>5</v>
      </c>
      <c r="I40" s="6" t="s">
        <v>5</v>
      </c>
      <c r="J40" s="46"/>
      <c r="K40" s="37"/>
      <c r="L40" s="37"/>
      <c r="M40" s="37"/>
      <c r="N40" s="37"/>
      <c r="O40" s="37"/>
      <c r="P40" s="37"/>
      <c r="Q40" s="37"/>
    </row>
    <row r="41" spans="1:17" x14ac:dyDescent="0.25">
      <c r="A41" s="63" t="s">
        <v>29</v>
      </c>
      <c r="B41" s="12">
        <v>5000</v>
      </c>
      <c r="C41" s="12">
        <v>2360</v>
      </c>
      <c r="D41" s="9">
        <v>319.3</v>
      </c>
      <c r="E41" s="13">
        <f t="shared" ref="E41:E51" si="3">B41/F41</f>
        <v>63.291139240506332</v>
      </c>
      <c r="F41" s="13">
        <v>79</v>
      </c>
      <c r="G41" s="44">
        <f t="shared" ref="G41:G51" si="4">C41/E41</f>
        <v>37.287999999999997</v>
      </c>
      <c r="H41" s="14">
        <f t="shared" ref="H41:H51" si="5">D41/E41</f>
        <v>5.0449399999999995</v>
      </c>
      <c r="I41" s="11">
        <f>(D41/B41)*1000</f>
        <v>63.86</v>
      </c>
      <c r="J41" s="47"/>
      <c r="K41" s="37"/>
      <c r="L41" s="37"/>
      <c r="M41" s="37"/>
      <c r="N41" s="37"/>
      <c r="O41" s="37"/>
      <c r="P41" s="37"/>
      <c r="Q41" s="37"/>
    </row>
    <row r="42" spans="1:17" x14ac:dyDescent="0.25">
      <c r="A42" s="63" t="s">
        <v>7</v>
      </c>
      <c r="B42" s="12">
        <v>5000</v>
      </c>
      <c r="C42" s="12">
        <v>3000</v>
      </c>
      <c r="D42" s="27">
        <v>319.3</v>
      </c>
      <c r="E42" s="13">
        <f t="shared" si="3"/>
        <v>63.291139240506332</v>
      </c>
      <c r="F42" s="13">
        <v>79</v>
      </c>
      <c r="G42" s="44">
        <f t="shared" si="4"/>
        <v>47.4</v>
      </c>
      <c r="H42" s="14">
        <f t="shared" si="5"/>
        <v>5.0449399999999995</v>
      </c>
      <c r="I42" s="11">
        <f t="shared" ref="I42:I51" si="6">(D42/B42)*1000</f>
        <v>63.86</v>
      </c>
      <c r="J42" s="47"/>
      <c r="K42" s="37"/>
      <c r="L42" s="37"/>
      <c r="M42" s="37"/>
      <c r="N42" s="37"/>
      <c r="O42" s="37"/>
      <c r="P42" s="37"/>
      <c r="Q42" s="37"/>
    </row>
    <row r="43" spans="1:17" x14ac:dyDescent="0.25">
      <c r="A43" s="64" t="s">
        <v>8</v>
      </c>
      <c r="B43" s="12">
        <v>5000</v>
      </c>
      <c r="C43" s="12">
        <v>2350</v>
      </c>
      <c r="D43" s="9">
        <v>319.3</v>
      </c>
      <c r="E43" s="13">
        <f t="shared" si="3"/>
        <v>63.291139240506332</v>
      </c>
      <c r="F43" s="13">
        <v>79</v>
      </c>
      <c r="G43" s="44">
        <f t="shared" si="4"/>
        <v>37.129999999999995</v>
      </c>
      <c r="H43" s="14">
        <f t="shared" si="5"/>
        <v>5.0449399999999995</v>
      </c>
      <c r="I43" s="11">
        <f t="shared" si="6"/>
        <v>63.86</v>
      </c>
      <c r="J43" s="47"/>
      <c r="K43" s="37"/>
      <c r="L43" s="37"/>
      <c r="M43" s="37"/>
      <c r="N43" s="37"/>
      <c r="O43" s="37"/>
      <c r="P43" s="37"/>
      <c r="Q43" s="37"/>
    </row>
    <row r="44" spans="1:17" x14ac:dyDescent="0.25">
      <c r="A44" s="63" t="s">
        <v>9</v>
      </c>
      <c r="B44" s="12">
        <v>5000</v>
      </c>
      <c r="C44" s="12">
        <v>2680</v>
      </c>
      <c r="D44" s="9">
        <v>319.3</v>
      </c>
      <c r="E44" s="13">
        <f t="shared" si="3"/>
        <v>63.291139240506332</v>
      </c>
      <c r="F44" s="13">
        <v>79</v>
      </c>
      <c r="G44" s="44">
        <f t="shared" si="4"/>
        <v>42.344000000000001</v>
      </c>
      <c r="H44" s="14">
        <f t="shared" si="5"/>
        <v>5.0449399999999995</v>
      </c>
      <c r="I44" s="11">
        <f t="shared" si="6"/>
        <v>63.86</v>
      </c>
      <c r="J44" s="47"/>
      <c r="K44" s="37"/>
      <c r="L44" s="37"/>
      <c r="M44" s="37"/>
      <c r="N44" s="37"/>
      <c r="O44" s="37"/>
      <c r="P44" s="37"/>
      <c r="Q44" s="37"/>
    </row>
    <row r="45" spans="1:17" x14ac:dyDescent="0.25">
      <c r="A45" s="63" t="s">
        <v>10</v>
      </c>
      <c r="B45" s="12">
        <v>5000</v>
      </c>
      <c r="C45" s="12">
        <v>2500</v>
      </c>
      <c r="D45" s="9">
        <v>319.3</v>
      </c>
      <c r="E45" s="13">
        <f t="shared" si="3"/>
        <v>63.291139240506332</v>
      </c>
      <c r="F45" s="13">
        <v>79</v>
      </c>
      <c r="G45" s="44">
        <f t="shared" si="4"/>
        <v>39.5</v>
      </c>
      <c r="H45" s="14">
        <f t="shared" si="5"/>
        <v>5.0449399999999995</v>
      </c>
      <c r="I45" s="11">
        <f t="shared" si="6"/>
        <v>63.86</v>
      </c>
      <c r="J45" s="47"/>
    </row>
    <row r="46" spans="1:17" s="19" customFormat="1" x14ac:dyDescent="0.25">
      <c r="A46" s="56" t="s">
        <v>27</v>
      </c>
      <c r="B46" s="12">
        <v>5000</v>
      </c>
      <c r="C46" s="12">
        <v>2720</v>
      </c>
      <c r="D46" s="28">
        <v>319.3</v>
      </c>
      <c r="E46" s="13">
        <f t="shared" si="3"/>
        <v>63.291139240506332</v>
      </c>
      <c r="F46" s="13">
        <v>79</v>
      </c>
      <c r="G46" s="44">
        <f t="shared" si="4"/>
        <v>42.975999999999999</v>
      </c>
      <c r="H46" s="18">
        <f t="shared" si="5"/>
        <v>5.0449399999999995</v>
      </c>
      <c r="I46" s="11">
        <f t="shared" si="6"/>
        <v>63.86</v>
      </c>
      <c r="J46" s="47"/>
    </row>
    <row r="47" spans="1:17" s="19" customFormat="1" x14ac:dyDescent="0.25">
      <c r="A47" s="56" t="s">
        <v>28</v>
      </c>
      <c r="B47" s="12">
        <v>5000</v>
      </c>
      <c r="C47" s="12">
        <v>2730</v>
      </c>
      <c r="D47" s="28">
        <v>319.3</v>
      </c>
      <c r="E47" s="13">
        <f t="shared" si="3"/>
        <v>63.291139240506332</v>
      </c>
      <c r="F47" s="13">
        <v>79</v>
      </c>
      <c r="G47" s="44">
        <f t="shared" si="4"/>
        <v>43.134</v>
      </c>
      <c r="H47" s="18">
        <f t="shared" si="5"/>
        <v>5.0449399999999995</v>
      </c>
      <c r="I47" s="11">
        <f t="shared" si="6"/>
        <v>63.86</v>
      </c>
      <c r="J47" s="47"/>
    </row>
    <row r="48" spans="1:17" s="19" customFormat="1" x14ac:dyDescent="0.25">
      <c r="A48" s="56" t="s">
        <v>53</v>
      </c>
      <c r="B48" s="12">
        <v>5000</v>
      </c>
      <c r="C48" s="12">
        <v>2430</v>
      </c>
      <c r="D48" s="28">
        <v>319.3</v>
      </c>
      <c r="E48" s="13">
        <f t="shared" si="3"/>
        <v>63.291139240506332</v>
      </c>
      <c r="F48" s="13">
        <v>79</v>
      </c>
      <c r="G48" s="44">
        <f t="shared" si="4"/>
        <v>38.393999999999998</v>
      </c>
      <c r="H48" s="18">
        <f t="shared" si="5"/>
        <v>5.0449399999999995</v>
      </c>
      <c r="I48" s="11">
        <f t="shared" si="6"/>
        <v>63.86</v>
      </c>
      <c r="J48" s="47"/>
    </row>
    <row r="49" spans="1:10" s="19" customFormat="1" x14ac:dyDescent="0.25">
      <c r="A49" s="56" t="s">
        <v>44</v>
      </c>
      <c r="B49" s="12">
        <v>5000</v>
      </c>
      <c r="C49" s="12">
        <v>2600</v>
      </c>
      <c r="D49" s="28">
        <v>319.3</v>
      </c>
      <c r="E49" s="13">
        <f t="shared" si="3"/>
        <v>63.291139240506332</v>
      </c>
      <c r="F49" s="13">
        <v>79</v>
      </c>
      <c r="G49" s="44">
        <f t="shared" si="4"/>
        <v>41.08</v>
      </c>
      <c r="H49" s="18">
        <f t="shared" si="5"/>
        <v>5.0449399999999995</v>
      </c>
      <c r="I49" s="11">
        <f t="shared" si="6"/>
        <v>63.86</v>
      </c>
      <c r="J49" s="47"/>
    </row>
    <row r="50" spans="1:10" s="19" customFormat="1" x14ac:dyDescent="0.25">
      <c r="A50" s="56" t="s">
        <v>52</v>
      </c>
      <c r="B50" s="12">
        <v>5000</v>
      </c>
      <c r="C50" s="12">
        <v>2450</v>
      </c>
      <c r="D50" s="28">
        <v>319.3</v>
      </c>
      <c r="E50" s="13">
        <f t="shared" si="3"/>
        <v>63.291139240506332</v>
      </c>
      <c r="F50" s="13">
        <v>79</v>
      </c>
      <c r="G50" s="44">
        <f t="shared" si="4"/>
        <v>38.71</v>
      </c>
      <c r="H50" s="18">
        <f t="shared" si="5"/>
        <v>5.0449399999999995</v>
      </c>
      <c r="I50" s="11">
        <f t="shared" si="6"/>
        <v>63.86</v>
      </c>
      <c r="J50" s="47"/>
    </row>
    <row r="51" spans="1:10" s="19" customFormat="1" ht="10" thickBot="1" x14ac:dyDescent="0.3">
      <c r="A51" s="58" t="s">
        <v>54</v>
      </c>
      <c r="B51" s="40">
        <v>5000</v>
      </c>
      <c r="C51" s="40">
        <v>2500</v>
      </c>
      <c r="D51" s="29">
        <v>319.3</v>
      </c>
      <c r="E51" s="41">
        <f t="shared" si="3"/>
        <v>63.291139240506332</v>
      </c>
      <c r="F51" s="41">
        <v>79</v>
      </c>
      <c r="G51" s="45">
        <f t="shared" si="4"/>
        <v>39.5</v>
      </c>
      <c r="H51" s="20">
        <f t="shared" si="5"/>
        <v>5.0449399999999995</v>
      </c>
      <c r="I51" s="42">
        <f t="shared" si="6"/>
        <v>63.86</v>
      </c>
      <c r="J51" s="47"/>
    </row>
  </sheetData>
  <mergeCells count="10">
    <mergeCell ref="A3:A4"/>
    <mergeCell ref="D3:D4"/>
    <mergeCell ref="E3:E4"/>
    <mergeCell ref="F3:F4"/>
    <mergeCell ref="G3:G4"/>
    <mergeCell ref="A39:A40"/>
    <mergeCell ref="D39:D40"/>
    <mergeCell ref="E39:E40"/>
    <mergeCell ref="F39:F40"/>
    <mergeCell ref="G39:G40"/>
  </mergeCells>
  <pageMargins left="0" right="0" top="0.35433070866141736" bottom="0.15748031496062992" header="0" footer="0"/>
  <pageSetup paperSize="9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7635B-E297-447D-A915-AF09B801ACC7}">
  <sheetPr>
    <tabColor theme="5" tint="0.79998168889431442"/>
  </sheetPr>
  <dimension ref="A2:Q51"/>
  <sheetViews>
    <sheetView topLeftCell="A7" zoomScale="110" zoomScaleNormal="110" workbookViewId="0">
      <selection activeCell="K23" sqref="K23"/>
    </sheetView>
  </sheetViews>
  <sheetFormatPr defaultColWidth="9.1796875" defaultRowHeight="9.5" x14ac:dyDescent="0.25"/>
  <cols>
    <col min="1" max="1" width="27.26953125" style="5" customWidth="1"/>
    <col min="2" max="3" width="7.1796875" style="5" customWidth="1"/>
    <col min="4" max="4" width="11.453125" style="5" customWidth="1"/>
    <col min="5" max="5" width="21.453125" style="5" customWidth="1"/>
    <col min="6" max="6" width="20.453125" style="5" customWidth="1"/>
    <col min="7" max="7" width="19.1796875" style="5" customWidth="1"/>
    <col min="8" max="8" width="14.1796875" style="5" customWidth="1"/>
    <col min="9" max="10" width="13.1796875" style="5" customWidth="1"/>
    <col min="11" max="16384" width="9.1796875" style="5"/>
  </cols>
  <sheetData>
    <row r="2" spans="1:17" s="3" customFormat="1" ht="19" thickBot="1" x14ac:dyDescent="0.5">
      <c r="A2" s="31" t="s">
        <v>37</v>
      </c>
      <c r="B2" s="1"/>
      <c r="C2" s="1"/>
      <c r="D2" s="1"/>
      <c r="E2" s="2"/>
      <c r="F2" s="2"/>
      <c r="G2" s="2"/>
      <c r="H2" s="2"/>
      <c r="I2" s="2"/>
      <c r="J2" s="2"/>
      <c r="K2" s="36"/>
      <c r="L2" s="36"/>
      <c r="M2" s="36"/>
      <c r="N2" s="36"/>
      <c r="O2" s="36"/>
      <c r="P2" s="36"/>
      <c r="Q2" s="36"/>
    </row>
    <row r="3" spans="1:17" ht="12" customHeight="1" x14ac:dyDescent="0.25">
      <c r="A3" s="78" t="s">
        <v>0</v>
      </c>
      <c r="B3" s="73" t="s">
        <v>1</v>
      </c>
      <c r="C3" s="73" t="s">
        <v>33</v>
      </c>
      <c r="D3" s="80" t="s">
        <v>2</v>
      </c>
      <c r="E3" s="82" t="s">
        <v>30</v>
      </c>
      <c r="F3" s="84" t="s">
        <v>32</v>
      </c>
      <c r="G3" s="84" t="s">
        <v>35</v>
      </c>
      <c r="H3" s="75" t="s">
        <v>3</v>
      </c>
      <c r="I3" s="4" t="s">
        <v>4</v>
      </c>
      <c r="J3" s="46"/>
      <c r="K3" s="37"/>
      <c r="L3" s="37"/>
      <c r="M3" s="37"/>
      <c r="N3" s="37"/>
      <c r="O3" s="37"/>
      <c r="P3" s="37"/>
      <c r="Q3" s="37"/>
    </row>
    <row r="4" spans="1:17" ht="12" customHeight="1" x14ac:dyDescent="0.25">
      <c r="A4" s="79"/>
      <c r="B4" s="74" t="s">
        <v>31</v>
      </c>
      <c r="C4" s="74" t="s">
        <v>34</v>
      </c>
      <c r="D4" s="81"/>
      <c r="E4" s="83"/>
      <c r="F4" s="85"/>
      <c r="G4" s="85"/>
      <c r="H4" s="76" t="s">
        <v>5</v>
      </c>
      <c r="I4" s="6" t="s">
        <v>5</v>
      </c>
      <c r="J4" s="46"/>
      <c r="K4" s="37"/>
      <c r="L4" s="37"/>
      <c r="M4" s="37"/>
      <c r="N4" s="37"/>
      <c r="O4" s="37"/>
      <c r="P4" s="37"/>
      <c r="Q4" s="37"/>
    </row>
    <row r="5" spans="1:17" x14ac:dyDescent="0.25">
      <c r="A5" s="55" t="s">
        <v>15</v>
      </c>
      <c r="B5" s="7">
        <v>5500</v>
      </c>
      <c r="C5" s="7">
        <v>2750</v>
      </c>
      <c r="D5" s="8">
        <v>469.9</v>
      </c>
      <c r="E5" s="13">
        <v>31</v>
      </c>
      <c r="F5" s="10">
        <v>163</v>
      </c>
      <c r="G5" s="44">
        <f t="shared" ref="G5:G33" si="0">C5/E5</f>
        <v>88.709677419354833</v>
      </c>
      <c r="H5" s="9">
        <f t="shared" ref="H5:H33" si="1">D5/E5</f>
        <v>15.158064516129032</v>
      </c>
      <c r="I5" s="11">
        <f t="shared" ref="I5:I33" si="2">(D5/B5)*1000</f>
        <v>85.436363636363623</v>
      </c>
      <c r="J5" s="47"/>
      <c r="K5" s="37"/>
      <c r="L5" s="37"/>
      <c r="M5" s="37"/>
      <c r="N5" s="37"/>
      <c r="O5" s="37"/>
      <c r="P5" s="37"/>
      <c r="Q5" s="37"/>
    </row>
    <row r="6" spans="1:17" x14ac:dyDescent="0.25">
      <c r="A6" s="55" t="s">
        <v>14</v>
      </c>
      <c r="B6" s="7">
        <v>5500</v>
      </c>
      <c r="C6" s="7">
        <v>2780</v>
      </c>
      <c r="D6" s="8">
        <v>469.9</v>
      </c>
      <c r="E6" s="13">
        <v>31</v>
      </c>
      <c r="F6" s="10">
        <v>163</v>
      </c>
      <c r="G6" s="44">
        <f t="shared" si="0"/>
        <v>89.677419354838705</v>
      </c>
      <c r="H6" s="9">
        <f t="shared" si="1"/>
        <v>15.158064516129032</v>
      </c>
      <c r="I6" s="11">
        <f t="shared" si="2"/>
        <v>85.436363636363623</v>
      </c>
      <c r="J6" s="47"/>
      <c r="K6" s="37"/>
      <c r="L6" s="37"/>
      <c r="M6" s="37"/>
      <c r="N6" s="37"/>
      <c r="O6" s="37"/>
      <c r="P6" s="37"/>
      <c r="Q6" s="37"/>
    </row>
    <row r="7" spans="1:17" x14ac:dyDescent="0.25">
      <c r="A7" s="55" t="s">
        <v>12</v>
      </c>
      <c r="B7" s="7">
        <v>5500</v>
      </c>
      <c r="C7" s="7">
        <v>3170</v>
      </c>
      <c r="D7" s="8">
        <v>469.9</v>
      </c>
      <c r="E7" s="13">
        <v>31</v>
      </c>
      <c r="F7" s="10">
        <v>163</v>
      </c>
      <c r="G7" s="44">
        <f t="shared" si="0"/>
        <v>102.25806451612904</v>
      </c>
      <c r="H7" s="9">
        <f t="shared" si="1"/>
        <v>15.158064516129032</v>
      </c>
      <c r="I7" s="11">
        <f t="shared" si="2"/>
        <v>85.436363636363623</v>
      </c>
      <c r="J7" s="47"/>
      <c r="K7" s="37"/>
      <c r="L7" s="37"/>
      <c r="M7" s="37"/>
      <c r="N7" s="37"/>
      <c r="O7" s="37"/>
      <c r="P7" s="37"/>
      <c r="Q7" s="37"/>
    </row>
    <row r="8" spans="1:17" x14ac:dyDescent="0.25">
      <c r="A8" s="55" t="s">
        <v>13</v>
      </c>
      <c r="B8" s="7">
        <v>5500</v>
      </c>
      <c r="C8" s="7">
        <v>3170</v>
      </c>
      <c r="D8" s="8">
        <v>469.9</v>
      </c>
      <c r="E8" s="13">
        <v>31</v>
      </c>
      <c r="F8" s="10">
        <v>163</v>
      </c>
      <c r="G8" s="44">
        <f t="shared" si="0"/>
        <v>102.25806451612904</v>
      </c>
      <c r="H8" s="9">
        <f t="shared" si="1"/>
        <v>15.158064516129032</v>
      </c>
      <c r="I8" s="11">
        <f t="shared" si="2"/>
        <v>85.436363636363623</v>
      </c>
      <c r="J8" s="47"/>
      <c r="K8" s="38"/>
      <c r="L8" s="37"/>
      <c r="M8" s="37"/>
      <c r="N8" s="37"/>
      <c r="O8" s="37"/>
      <c r="P8" s="37"/>
      <c r="Q8" s="37"/>
    </row>
    <row r="9" spans="1:17" x14ac:dyDescent="0.25">
      <c r="A9" s="55" t="s">
        <v>11</v>
      </c>
      <c r="B9" s="7">
        <v>5500</v>
      </c>
      <c r="C9" s="7">
        <v>2820</v>
      </c>
      <c r="D9" s="8">
        <v>469.9</v>
      </c>
      <c r="E9" s="13">
        <v>31</v>
      </c>
      <c r="F9" s="10">
        <v>163</v>
      </c>
      <c r="G9" s="44">
        <f t="shared" si="0"/>
        <v>90.967741935483872</v>
      </c>
      <c r="H9" s="9">
        <f t="shared" si="1"/>
        <v>15.158064516129032</v>
      </c>
      <c r="I9" s="11">
        <f t="shared" si="2"/>
        <v>85.436363636363623</v>
      </c>
      <c r="J9" s="47"/>
      <c r="K9" s="37"/>
      <c r="L9" s="37"/>
      <c r="M9" s="37"/>
      <c r="N9" s="37"/>
      <c r="O9" s="37"/>
      <c r="P9" s="37"/>
      <c r="Q9" s="37"/>
    </row>
    <row r="10" spans="1:17" x14ac:dyDescent="0.25">
      <c r="A10" s="55" t="s">
        <v>21</v>
      </c>
      <c r="B10" s="12">
        <v>2800</v>
      </c>
      <c r="C10" s="12">
        <v>1600</v>
      </c>
      <c r="D10" s="8">
        <v>293.89999999999998</v>
      </c>
      <c r="E10" s="13">
        <v>17</v>
      </c>
      <c r="F10" s="10">
        <v>163</v>
      </c>
      <c r="G10" s="44">
        <f t="shared" si="0"/>
        <v>94.117647058823536</v>
      </c>
      <c r="H10" s="14">
        <f t="shared" si="1"/>
        <v>17.288235294117644</v>
      </c>
      <c r="I10" s="11">
        <f t="shared" si="2"/>
        <v>104.96428571428571</v>
      </c>
      <c r="J10" s="47"/>
      <c r="K10" s="37"/>
      <c r="L10" s="37"/>
      <c r="M10" s="37"/>
      <c r="N10" s="37"/>
      <c r="O10" s="37"/>
      <c r="P10" s="37"/>
      <c r="Q10" s="37"/>
    </row>
    <row r="11" spans="1:17" x14ac:dyDescent="0.25">
      <c r="A11" s="55" t="s">
        <v>20</v>
      </c>
      <c r="B11" s="12">
        <v>2800</v>
      </c>
      <c r="C11" s="43">
        <v>1470</v>
      </c>
      <c r="D11" s="8">
        <v>293.89999999999998</v>
      </c>
      <c r="E11" s="13">
        <v>17</v>
      </c>
      <c r="F11" s="10">
        <v>163</v>
      </c>
      <c r="G11" s="44">
        <f t="shared" si="0"/>
        <v>86.470588235294116</v>
      </c>
      <c r="H11" s="30">
        <f t="shared" si="1"/>
        <v>17.288235294117644</v>
      </c>
      <c r="I11" s="11">
        <f t="shared" si="2"/>
        <v>104.96428571428571</v>
      </c>
      <c r="J11" s="47"/>
      <c r="K11" s="37"/>
      <c r="L11" s="37"/>
      <c r="M11" s="37"/>
      <c r="N11" s="37"/>
      <c r="O11" s="37"/>
      <c r="P11" s="37"/>
      <c r="Q11" s="37"/>
    </row>
    <row r="12" spans="1:17" x14ac:dyDescent="0.25">
      <c r="A12" s="55" t="s">
        <v>22</v>
      </c>
      <c r="B12" s="12">
        <v>2800</v>
      </c>
      <c r="C12" s="12">
        <v>1460</v>
      </c>
      <c r="D12" s="8">
        <v>293.89999999999998</v>
      </c>
      <c r="E12" s="13">
        <v>17</v>
      </c>
      <c r="F12" s="10">
        <v>163</v>
      </c>
      <c r="G12" s="44">
        <f t="shared" si="0"/>
        <v>85.882352941176464</v>
      </c>
      <c r="H12" s="14">
        <f t="shared" si="1"/>
        <v>17.288235294117644</v>
      </c>
      <c r="I12" s="11">
        <f t="shared" si="2"/>
        <v>104.96428571428571</v>
      </c>
      <c r="J12" s="47"/>
      <c r="K12" s="37"/>
      <c r="L12" s="37"/>
      <c r="M12" s="37"/>
      <c r="N12" s="37"/>
      <c r="O12" s="37"/>
      <c r="P12" s="37"/>
      <c r="Q12" s="37"/>
    </row>
    <row r="13" spans="1:17" x14ac:dyDescent="0.25">
      <c r="A13" s="55" t="s">
        <v>24</v>
      </c>
      <c r="B13" s="12">
        <v>2800</v>
      </c>
      <c r="C13" s="12">
        <v>1540</v>
      </c>
      <c r="D13" s="8">
        <v>293.89999999999998</v>
      </c>
      <c r="E13" s="13">
        <v>17</v>
      </c>
      <c r="F13" s="10">
        <v>163</v>
      </c>
      <c r="G13" s="44">
        <f t="shared" si="0"/>
        <v>90.588235294117652</v>
      </c>
      <c r="H13" s="14">
        <f t="shared" si="1"/>
        <v>17.288235294117644</v>
      </c>
      <c r="I13" s="11">
        <f t="shared" si="2"/>
        <v>104.96428571428571</v>
      </c>
      <c r="J13" s="47"/>
      <c r="K13" s="37"/>
      <c r="L13" s="37"/>
      <c r="M13" s="37"/>
      <c r="N13" s="37"/>
      <c r="O13" s="37"/>
      <c r="P13" s="37"/>
      <c r="Q13" s="37"/>
    </row>
    <row r="14" spans="1:17" x14ac:dyDescent="0.25">
      <c r="A14" s="55" t="s">
        <v>26</v>
      </c>
      <c r="B14" s="12">
        <v>2800</v>
      </c>
      <c r="C14" s="12">
        <v>1500</v>
      </c>
      <c r="D14" s="8">
        <v>293.89999999999998</v>
      </c>
      <c r="E14" s="13">
        <v>17</v>
      </c>
      <c r="F14" s="10">
        <v>163</v>
      </c>
      <c r="G14" s="44">
        <f t="shared" si="0"/>
        <v>88.235294117647058</v>
      </c>
      <c r="H14" s="14">
        <f t="shared" si="1"/>
        <v>17.288235294117644</v>
      </c>
      <c r="I14" s="11">
        <f t="shared" si="2"/>
        <v>104.96428571428571</v>
      </c>
      <c r="J14" s="47"/>
      <c r="K14" s="37"/>
      <c r="L14" s="37"/>
      <c r="M14" s="37"/>
      <c r="N14" s="37"/>
      <c r="O14" s="37"/>
      <c r="P14" s="37"/>
      <c r="Q14" s="37"/>
    </row>
    <row r="15" spans="1:17" x14ac:dyDescent="0.25">
      <c r="A15" s="55" t="s">
        <v>25</v>
      </c>
      <c r="B15" s="12">
        <v>2800</v>
      </c>
      <c r="C15" s="12">
        <v>1450</v>
      </c>
      <c r="D15" s="8">
        <v>293.89999999999998</v>
      </c>
      <c r="E15" s="13">
        <v>17</v>
      </c>
      <c r="F15" s="10">
        <v>163</v>
      </c>
      <c r="G15" s="44">
        <f t="shared" si="0"/>
        <v>85.294117647058826</v>
      </c>
      <c r="H15" s="14">
        <f t="shared" si="1"/>
        <v>17.288235294117644</v>
      </c>
      <c r="I15" s="11">
        <f t="shared" si="2"/>
        <v>104.96428571428571</v>
      </c>
      <c r="J15" s="47"/>
      <c r="K15" s="37"/>
      <c r="L15" s="37"/>
      <c r="M15" s="37"/>
      <c r="N15" s="37"/>
      <c r="O15" s="37"/>
      <c r="P15" s="37"/>
      <c r="Q15" s="37"/>
    </row>
    <row r="16" spans="1:17" x14ac:dyDescent="0.25">
      <c r="A16" s="55" t="s">
        <v>6</v>
      </c>
      <c r="B16" s="12">
        <v>2800</v>
      </c>
      <c r="C16" s="12">
        <v>1470</v>
      </c>
      <c r="D16" s="8">
        <v>293.89999999999998</v>
      </c>
      <c r="E16" s="13">
        <v>17</v>
      </c>
      <c r="F16" s="10">
        <v>163</v>
      </c>
      <c r="G16" s="44">
        <f t="shared" si="0"/>
        <v>86.470588235294116</v>
      </c>
      <c r="H16" s="14">
        <f t="shared" si="1"/>
        <v>17.288235294117644</v>
      </c>
      <c r="I16" s="11">
        <f t="shared" si="2"/>
        <v>104.96428571428571</v>
      </c>
      <c r="J16" s="47"/>
      <c r="K16" s="37"/>
      <c r="L16" s="37"/>
      <c r="M16" s="37"/>
      <c r="N16" s="37"/>
      <c r="O16" s="37"/>
      <c r="P16" s="37"/>
      <c r="Q16" s="37"/>
    </row>
    <row r="17" spans="1:17" x14ac:dyDescent="0.25">
      <c r="A17" s="55" t="s">
        <v>19</v>
      </c>
      <c r="B17" s="12">
        <v>2800</v>
      </c>
      <c r="C17" s="12">
        <v>1740</v>
      </c>
      <c r="D17" s="8">
        <v>293.89999999999998</v>
      </c>
      <c r="E17" s="13">
        <v>17</v>
      </c>
      <c r="F17" s="10">
        <v>163</v>
      </c>
      <c r="G17" s="44">
        <f t="shared" si="0"/>
        <v>102.35294117647059</v>
      </c>
      <c r="H17" s="14">
        <f t="shared" si="1"/>
        <v>17.288235294117644</v>
      </c>
      <c r="I17" s="11">
        <f t="shared" si="2"/>
        <v>104.96428571428571</v>
      </c>
      <c r="J17" s="47"/>
      <c r="K17" s="37"/>
      <c r="L17" s="37"/>
      <c r="M17" s="37"/>
      <c r="N17" s="37"/>
      <c r="O17" s="37"/>
      <c r="P17" s="37"/>
      <c r="Q17" s="37"/>
    </row>
    <row r="18" spans="1:17" x14ac:dyDescent="0.25">
      <c r="A18" s="55" t="s">
        <v>18</v>
      </c>
      <c r="B18" s="12">
        <v>2800</v>
      </c>
      <c r="C18" s="12">
        <v>1560</v>
      </c>
      <c r="D18" s="8">
        <v>293.89999999999998</v>
      </c>
      <c r="E18" s="13">
        <v>17</v>
      </c>
      <c r="F18" s="10">
        <v>163</v>
      </c>
      <c r="G18" s="44">
        <f t="shared" si="0"/>
        <v>91.764705882352942</v>
      </c>
      <c r="H18" s="14">
        <f t="shared" si="1"/>
        <v>17.288235294117644</v>
      </c>
      <c r="I18" s="11">
        <f t="shared" si="2"/>
        <v>104.96428571428571</v>
      </c>
      <c r="J18" s="47"/>
      <c r="K18" s="37"/>
      <c r="L18" s="37"/>
      <c r="M18" s="37"/>
      <c r="N18" s="37"/>
      <c r="O18" s="37"/>
      <c r="P18" s="37"/>
      <c r="Q18" s="37"/>
    </row>
    <row r="19" spans="1:17" x14ac:dyDescent="0.25">
      <c r="A19" s="55" t="s">
        <v>23</v>
      </c>
      <c r="B19" s="12">
        <v>2800</v>
      </c>
      <c r="C19" s="12">
        <v>1550</v>
      </c>
      <c r="D19" s="8">
        <v>293.89999999999998</v>
      </c>
      <c r="E19" s="13">
        <v>17</v>
      </c>
      <c r="F19" s="10">
        <v>163</v>
      </c>
      <c r="G19" s="44">
        <f t="shared" si="0"/>
        <v>91.17647058823529</v>
      </c>
      <c r="H19" s="14">
        <f t="shared" si="1"/>
        <v>17.288235294117644</v>
      </c>
      <c r="I19" s="11">
        <f t="shared" si="2"/>
        <v>104.96428571428571</v>
      </c>
      <c r="J19" s="47"/>
      <c r="K19" s="37"/>
      <c r="L19" s="37"/>
      <c r="M19" s="37"/>
      <c r="N19" s="37"/>
      <c r="O19" s="37"/>
      <c r="P19" s="37"/>
      <c r="Q19" s="37"/>
    </row>
    <row r="20" spans="1:17" x14ac:dyDescent="0.25">
      <c r="A20" s="55" t="s">
        <v>16</v>
      </c>
      <c r="B20" s="12">
        <v>2800</v>
      </c>
      <c r="C20" s="12">
        <v>2100</v>
      </c>
      <c r="D20" s="8">
        <v>293.89999999999998</v>
      </c>
      <c r="E20" s="13">
        <v>17</v>
      </c>
      <c r="F20" s="10">
        <v>163</v>
      </c>
      <c r="G20" s="44">
        <f t="shared" si="0"/>
        <v>123.52941176470588</v>
      </c>
      <c r="H20" s="14">
        <f t="shared" si="1"/>
        <v>17.288235294117644</v>
      </c>
      <c r="I20" s="11">
        <f t="shared" si="2"/>
        <v>104.96428571428571</v>
      </c>
      <c r="J20" s="47"/>
      <c r="K20" s="37"/>
      <c r="L20" s="37"/>
      <c r="M20" s="37"/>
      <c r="N20" s="37"/>
      <c r="O20" s="37"/>
      <c r="P20" s="37"/>
      <c r="Q20" s="37"/>
    </row>
    <row r="21" spans="1:17" x14ac:dyDescent="0.25">
      <c r="A21" s="55" t="s">
        <v>17</v>
      </c>
      <c r="B21" s="12">
        <v>2800</v>
      </c>
      <c r="C21" s="12">
        <v>2100</v>
      </c>
      <c r="D21" s="8">
        <v>293.89999999999998</v>
      </c>
      <c r="E21" s="13">
        <v>17</v>
      </c>
      <c r="F21" s="10">
        <v>163</v>
      </c>
      <c r="G21" s="44">
        <f t="shared" si="0"/>
        <v>123.52941176470588</v>
      </c>
      <c r="H21" s="14">
        <f t="shared" si="1"/>
        <v>17.288235294117644</v>
      </c>
      <c r="I21" s="11">
        <f t="shared" si="2"/>
        <v>104.96428571428571</v>
      </c>
      <c r="J21" s="47"/>
      <c r="K21" s="37"/>
      <c r="L21" s="37"/>
      <c r="M21" s="37"/>
      <c r="N21" s="37"/>
      <c r="O21" s="37"/>
      <c r="P21" s="37"/>
      <c r="Q21" s="37"/>
    </row>
    <row r="22" spans="1:17" x14ac:dyDescent="0.25">
      <c r="A22" s="55" t="s">
        <v>42</v>
      </c>
      <c r="B22" s="12">
        <v>5500</v>
      </c>
      <c r="C22" s="12">
        <v>3575</v>
      </c>
      <c r="D22" s="8">
        <v>599.9</v>
      </c>
      <c r="E22" s="13">
        <v>31</v>
      </c>
      <c r="F22" s="10">
        <v>163</v>
      </c>
      <c r="G22" s="44">
        <f t="shared" si="0"/>
        <v>115.3225806451613</v>
      </c>
      <c r="H22" s="14">
        <f t="shared" si="1"/>
        <v>19.351612903225806</v>
      </c>
      <c r="I22" s="11">
        <f t="shared" si="2"/>
        <v>109.07272727272726</v>
      </c>
      <c r="J22" s="47"/>
      <c r="K22" s="37"/>
      <c r="L22" s="37"/>
      <c r="M22" s="37"/>
      <c r="N22" s="37"/>
      <c r="O22" s="37"/>
      <c r="P22" s="37"/>
      <c r="Q22" s="37"/>
    </row>
    <row r="23" spans="1:17" s="19" customFormat="1" x14ac:dyDescent="0.25">
      <c r="A23" s="56" t="s">
        <v>41</v>
      </c>
      <c r="B23" s="15">
        <v>5500</v>
      </c>
      <c r="C23" s="15">
        <v>2700</v>
      </c>
      <c r="D23" s="16">
        <v>469.9</v>
      </c>
      <c r="E23" s="13">
        <v>31</v>
      </c>
      <c r="F23" s="10">
        <v>163</v>
      </c>
      <c r="G23" s="44">
        <f t="shared" si="0"/>
        <v>87.096774193548384</v>
      </c>
      <c r="H23" s="18">
        <f t="shared" si="1"/>
        <v>15.158064516129032</v>
      </c>
      <c r="I23" s="11">
        <f t="shared" si="2"/>
        <v>85.436363636363623</v>
      </c>
      <c r="J23" s="47"/>
      <c r="K23" s="39"/>
      <c r="L23" s="39"/>
      <c r="M23" s="39"/>
      <c r="N23" s="39"/>
      <c r="O23" s="39"/>
      <c r="P23" s="39"/>
      <c r="Q23" s="39"/>
    </row>
    <row r="24" spans="1:17" s="19" customFormat="1" x14ac:dyDescent="0.25">
      <c r="A24" s="57" t="s">
        <v>38</v>
      </c>
      <c r="B24" s="15">
        <v>2400</v>
      </c>
      <c r="C24" s="15">
        <v>1300</v>
      </c>
      <c r="D24" s="8">
        <v>293.89999999999998</v>
      </c>
      <c r="E24" s="17">
        <v>15</v>
      </c>
      <c r="F24" s="10">
        <v>163</v>
      </c>
      <c r="G24" s="44">
        <f t="shared" si="0"/>
        <v>86.666666666666671</v>
      </c>
      <c r="H24" s="18">
        <f t="shared" si="1"/>
        <v>19.59333333333333</v>
      </c>
      <c r="I24" s="11">
        <f t="shared" si="2"/>
        <v>122.45833333333333</v>
      </c>
      <c r="J24" s="47"/>
      <c r="K24" s="39"/>
      <c r="L24" s="39"/>
      <c r="M24" s="39"/>
      <c r="N24" s="39"/>
      <c r="O24" s="39"/>
      <c r="P24" s="39"/>
      <c r="Q24" s="39"/>
    </row>
    <row r="25" spans="1:17" s="19" customFormat="1" x14ac:dyDescent="0.25">
      <c r="A25" s="57" t="s">
        <v>40</v>
      </c>
      <c r="B25" s="15">
        <v>5500</v>
      </c>
      <c r="C25" s="15">
        <v>3000</v>
      </c>
      <c r="D25" s="8">
        <v>599.9</v>
      </c>
      <c r="E25" s="13">
        <v>31</v>
      </c>
      <c r="F25" s="10">
        <v>163</v>
      </c>
      <c r="G25" s="44">
        <f t="shared" si="0"/>
        <v>96.774193548387103</v>
      </c>
      <c r="H25" s="18">
        <f t="shared" si="1"/>
        <v>19.351612903225806</v>
      </c>
      <c r="I25" s="11">
        <f t="shared" si="2"/>
        <v>109.07272727272726</v>
      </c>
      <c r="J25" s="47"/>
      <c r="K25" s="39"/>
      <c r="L25" s="39"/>
      <c r="M25" s="39"/>
      <c r="N25" s="39"/>
      <c r="O25" s="39"/>
      <c r="P25" s="39"/>
      <c r="Q25" s="39"/>
    </row>
    <row r="26" spans="1:17" s="19" customFormat="1" x14ac:dyDescent="0.25">
      <c r="A26" s="56" t="s">
        <v>39</v>
      </c>
      <c r="B26" s="15">
        <v>5500</v>
      </c>
      <c r="C26" s="15">
        <v>2750</v>
      </c>
      <c r="D26" s="8">
        <v>469.9</v>
      </c>
      <c r="E26" s="13">
        <v>31</v>
      </c>
      <c r="F26" s="10">
        <v>163</v>
      </c>
      <c r="G26" s="44">
        <f t="shared" si="0"/>
        <v>88.709677419354833</v>
      </c>
      <c r="H26" s="18">
        <f t="shared" si="1"/>
        <v>15.158064516129032</v>
      </c>
      <c r="I26" s="11">
        <f t="shared" si="2"/>
        <v>85.436363636363623</v>
      </c>
      <c r="J26" s="47"/>
      <c r="K26" s="39"/>
      <c r="L26" s="39"/>
      <c r="M26" s="39"/>
      <c r="N26" s="39"/>
      <c r="O26" s="39"/>
      <c r="P26" s="39"/>
      <c r="Q26" s="39"/>
    </row>
    <row r="27" spans="1:17" s="19" customFormat="1" x14ac:dyDescent="0.25">
      <c r="A27" s="56" t="s">
        <v>45</v>
      </c>
      <c r="B27" s="15">
        <v>2400</v>
      </c>
      <c r="C27" s="15">
        <v>1560</v>
      </c>
      <c r="D27" s="8">
        <v>293.89999999999998</v>
      </c>
      <c r="E27" s="77">
        <v>15</v>
      </c>
      <c r="F27" s="10">
        <v>163</v>
      </c>
      <c r="G27" s="44">
        <f t="shared" si="0"/>
        <v>104</v>
      </c>
      <c r="H27" s="18">
        <f t="shared" si="1"/>
        <v>19.59333333333333</v>
      </c>
      <c r="I27" s="11">
        <f t="shared" si="2"/>
        <v>122.45833333333333</v>
      </c>
      <c r="J27" s="47"/>
      <c r="K27" s="39"/>
      <c r="L27" s="39"/>
      <c r="M27" s="39"/>
      <c r="N27" s="39"/>
      <c r="O27" s="39"/>
      <c r="P27" s="39"/>
      <c r="Q27" s="39"/>
    </row>
    <row r="28" spans="1:17" s="19" customFormat="1" x14ac:dyDescent="0.25">
      <c r="A28" s="56" t="s">
        <v>46</v>
      </c>
      <c r="B28" s="15">
        <v>2400</v>
      </c>
      <c r="C28" s="15">
        <v>1560</v>
      </c>
      <c r="D28" s="8">
        <v>293.89999999999998</v>
      </c>
      <c r="E28" s="77">
        <v>15</v>
      </c>
      <c r="F28" s="10">
        <v>163</v>
      </c>
      <c r="G28" s="44">
        <f t="shared" si="0"/>
        <v>104</v>
      </c>
      <c r="H28" s="18">
        <f t="shared" si="1"/>
        <v>19.59333333333333</v>
      </c>
      <c r="I28" s="11">
        <f t="shared" si="2"/>
        <v>122.45833333333333</v>
      </c>
      <c r="J28" s="47"/>
      <c r="K28" s="39"/>
      <c r="L28" s="39"/>
      <c r="M28" s="39"/>
      <c r="N28" s="39"/>
      <c r="O28" s="39"/>
      <c r="P28" s="39"/>
      <c r="Q28" s="39"/>
    </row>
    <row r="29" spans="1:17" s="19" customFormat="1" x14ac:dyDescent="0.25">
      <c r="A29" s="56" t="s">
        <v>47</v>
      </c>
      <c r="B29" s="15">
        <v>2400</v>
      </c>
      <c r="C29" s="15">
        <v>1560</v>
      </c>
      <c r="D29" s="8">
        <v>293.89999999999998</v>
      </c>
      <c r="E29" s="77">
        <v>15</v>
      </c>
      <c r="F29" s="10">
        <v>163</v>
      </c>
      <c r="G29" s="44">
        <f t="shared" si="0"/>
        <v>104</v>
      </c>
      <c r="H29" s="18">
        <f t="shared" si="1"/>
        <v>19.59333333333333</v>
      </c>
      <c r="I29" s="11">
        <f t="shared" si="2"/>
        <v>122.45833333333333</v>
      </c>
      <c r="J29" s="47"/>
      <c r="K29" s="39"/>
      <c r="L29" s="39"/>
      <c r="M29" s="39"/>
      <c r="N29" s="39"/>
      <c r="O29" s="39"/>
      <c r="P29" s="39"/>
      <c r="Q29" s="39"/>
    </row>
    <row r="30" spans="1:17" s="19" customFormat="1" x14ac:dyDescent="0.25">
      <c r="A30" s="56" t="s">
        <v>48</v>
      </c>
      <c r="B30" s="15">
        <v>5500</v>
      </c>
      <c r="C30" s="15">
        <v>2750</v>
      </c>
      <c r="D30" s="8">
        <v>469.9</v>
      </c>
      <c r="E30" s="13">
        <v>31</v>
      </c>
      <c r="F30" s="10">
        <v>163</v>
      </c>
      <c r="G30" s="44">
        <f t="shared" si="0"/>
        <v>88.709677419354833</v>
      </c>
      <c r="H30" s="18">
        <f t="shared" si="1"/>
        <v>15.158064516129032</v>
      </c>
      <c r="I30" s="11">
        <f t="shared" si="2"/>
        <v>85.436363636363623</v>
      </c>
      <c r="J30" s="47"/>
      <c r="K30" s="39"/>
      <c r="L30" s="39"/>
      <c r="M30" s="39"/>
      <c r="N30" s="39"/>
      <c r="O30" s="39"/>
      <c r="P30" s="39"/>
      <c r="Q30" s="39"/>
    </row>
    <row r="31" spans="1:17" s="19" customFormat="1" x14ac:dyDescent="0.25">
      <c r="A31" s="56" t="s">
        <v>49</v>
      </c>
      <c r="B31" s="15">
        <v>5500</v>
      </c>
      <c r="C31" s="15">
        <v>2950</v>
      </c>
      <c r="D31" s="8">
        <v>599.9</v>
      </c>
      <c r="E31" s="13">
        <v>31</v>
      </c>
      <c r="F31" s="10">
        <v>163</v>
      </c>
      <c r="G31" s="44">
        <f t="shared" si="0"/>
        <v>95.161290322580641</v>
      </c>
      <c r="H31" s="18">
        <f t="shared" si="1"/>
        <v>19.351612903225806</v>
      </c>
      <c r="I31" s="11">
        <f t="shared" si="2"/>
        <v>109.07272727272726</v>
      </c>
      <c r="J31" s="47"/>
      <c r="K31" s="39"/>
      <c r="L31" s="39"/>
      <c r="M31" s="39"/>
      <c r="N31" s="39"/>
      <c r="O31" s="39"/>
      <c r="P31" s="39"/>
      <c r="Q31" s="39"/>
    </row>
    <row r="32" spans="1:17" s="19" customFormat="1" x14ac:dyDescent="0.25">
      <c r="A32" s="56" t="s">
        <v>50</v>
      </c>
      <c r="B32" s="15">
        <v>5500</v>
      </c>
      <c r="C32" s="15">
        <v>2800</v>
      </c>
      <c r="D32" s="8">
        <v>599.9</v>
      </c>
      <c r="E32" s="13">
        <v>31</v>
      </c>
      <c r="F32" s="10">
        <v>163</v>
      </c>
      <c r="G32" s="44">
        <f t="shared" si="0"/>
        <v>90.322580645161295</v>
      </c>
      <c r="H32" s="18">
        <f t="shared" si="1"/>
        <v>19.351612903225806</v>
      </c>
      <c r="I32" s="11">
        <f t="shared" si="2"/>
        <v>109.07272727272726</v>
      </c>
      <c r="J32" s="47"/>
      <c r="K32" s="39"/>
      <c r="L32" s="39"/>
      <c r="M32" s="39"/>
      <c r="N32" s="39"/>
      <c r="O32" s="39"/>
      <c r="P32" s="39"/>
      <c r="Q32" s="39"/>
    </row>
    <row r="33" spans="1:17" s="19" customFormat="1" ht="10" thickBot="1" x14ac:dyDescent="0.3">
      <c r="A33" s="58" t="s">
        <v>51</v>
      </c>
      <c r="B33" s="59">
        <v>5500</v>
      </c>
      <c r="C33" s="59">
        <v>3000</v>
      </c>
      <c r="D33" s="60">
        <v>599.9</v>
      </c>
      <c r="E33" s="62">
        <v>31</v>
      </c>
      <c r="F33" s="62">
        <v>163</v>
      </c>
      <c r="G33" s="45">
        <f t="shared" si="0"/>
        <v>96.774193548387103</v>
      </c>
      <c r="H33" s="20">
        <f t="shared" si="1"/>
        <v>19.351612903225806</v>
      </c>
      <c r="I33" s="42">
        <f t="shared" si="2"/>
        <v>109.07272727272726</v>
      </c>
      <c r="J33" s="47"/>
      <c r="K33" s="39"/>
      <c r="L33" s="39"/>
      <c r="M33" s="39"/>
      <c r="N33" s="39"/>
      <c r="O33" s="39"/>
      <c r="P33" s="39"/>
      <c r="Q33" s="39"/>
    </row>
    <row r="34" spans="1:17" s="19" customFormat="1" x14ac:dyDescent="0.25">
      <c r="A34" s="33"/>
      <c r="B34" s="34"/>
      <c r="C34" s="34"/>
      <c r="D34" s="35"/>
      <c r="E34" s="24"/>
      <c r="F34" s="24"/>
      <c r="G34" s="24"/>
      <c r="H34" s="26"/>
      <c r="I34" s="26"/>
      <c r="J34" s="26"/>
      <c r="K34" s="39"/>
      <c r="L34" s="39"/>
      <c r="M34" s="39"/>
      <c r="N34" s="39"/>
      <c r="O34" s="39"/>
      <c r="P34" s="39"/>
      <c r="Q34" s="39"/>
    </row>
    <row r="35" spans="1:17" s="19" customFormat="1" x14ac:dyDescent="0.25">
      <c r="A35" s="33"/>
      <c r="B35" s="34"/>
      <c r="C35" s="34"/>
      <c r="D35" s="35"/>
      <c r="E35" s="24"/>
      <c r="F35" s="24"/>
      <c r="G35" s="24"/>
      <c r="H35" s="26"/>
      <c r="I35" s="26"/>
      <c r="J35" s="26"/>
      <c r="K35" s="39"/>
      <c r="L35" s="39"/>
      <c r="M35" s="39"/>
      <c r="N35" s="39"/>
      <c r="O35" s="39"/>
      <c r="P35" s="39"/>
      <c r="Q35" s="39"/>
    </row>
    <row r="36" spans="1:17" s="19" customFormat="1" x14ac:dyDescent="0.25">
      <c r="A36" s="33"/>
      <c r="B36" s="34"/>
      <c r="C36" s="34"/>
      <c r="D36" s="35"/>
      <c r="E36" s="24"/>
      <c r="F36" s="24"/>
      <c r="G36" s="24"/>
      <c r="H36" s="26"/>
      <c r="I36" s="26"/>
      <c r="J36" s="26"/>
      <c r="K36" s="39"/>
      <c r="L36" s="39"/>
      <c r="M36" s="39"/>
      <c r="N36" s="39"/>
      <c r="O36" s="39"/>
      <c r="P36" s="39"/>
      <c r="Q36" s="39"/>
    </row>
    <row r="37" spans="1:17" s="19" customFormat="1" x14ac:dyDescent="0.25">
      <c r="A37" s="21"/>
      <c r="B37" s="22"/>
      <c r="C37" s="22"/>
      <c r="D37" s="23"/>
      <c r="E37" s="25"/>
      <c r="F37" s="25"/>
      <c r="G37" s="25"/>
      <c r="H37" s="26"/>
      <c r="I37" s="26"/>
      <c r="J37" s="26"/>
      <c r="K37" s="39"/>
      <c r="L37" s="39"/>
      <c r="M37" s="39"/>
      <c r="N37" s="39"/>
      <c r="O37" s="39"/>
      <c r="P37" s="39"/>
      <c r="Q37" s="39"/>
    </row>
    <row r="38" spans="1:17" s="3" customFormat="1" ht="15" thickBot="1" x14ac:dyDescent="0.4">
      <c r="A38" s="32" t="s">
        <v>43</v>
      </c>
      <c r="B38" s="1"/>
      <c r="C38" s="1"/>
      <c r="D38" s="1"/>
      <c r="J38" s="36"/>
      <c r="K38" s="36"/>
      <c r="L38" s="36"/>
      <c r="M38" s="36"/>
      <c r="N38" s="36"/>
      <c r="O38" s="36"/>
      <c r="P38" s="36"/>
      <c r="Q38" s="36"/>
    </row>
    <row r="39" spans="1:17" ht="12" customHeight="1" x14ac:dyDescent="0.25">
      <c r="A39" s="86" t="s">
        <v>0</v>
      </c>
      <c r="B39" s="73" t="s">
        <v>1</v>
      </c>
      <c r="C39" s="73" t="s">
        <v>33</v>
      </c>
      <c r="D39" s="88" t="s">
        <v>2</v>
      </c>
      <c r="E39" s="84" t="s">
        <v>30</v>
      </c>
      <c r="F39" s="84" t="s">
        <v>32</v>
      </c>
      <c r="G39" s="84" t="s">
        <v>35</v>
      </c>
      <c r="H39" s="75" t="s">
        <v>3</v>
      </c>
      <c r="I39" s="4" t="s">
        <v>4</v>
      </c>
      <c r="J39" s="46"/>
      <c r="K39" s="37"/>
      <c r="L39" s="37"/>
      <c r="M39" s="37"/>
      <c r="N39" s="37"/>
      <c r="O39" s="37"/>
      <c r="P39" s="37"/>
      <c r="Q39" s="37"/>
    </row>
    <row r="40" spans="1:17" x14ac:dyDescent="0.25">
      <c r="A40" s="87"/>
      <c r="B40" s="74" t="s">
        <v>31</v>
      </c>
      <c r="C40" s="74" t="s">
        <v>34</v>
      </c>
      <c r="D40" s="89"/>
      <c r="E40" s="85"/>
      <c r="F40" s="85"/>
      <c r="G40" s="85"/>
      <c r="H40" s="76" t="s">
        <v>5</v>
      </c>
      <c r="I40" s="6" t="s">
        <v>5</v>
      </c>
      <c r="J40" s="46"/>
      <c r="K40" s="37"/>
      <c r="L40" s="37"/>
      <c r="M40" s="37"/>
      <c r="N40" s="37"/>
      <c r="O40" s="37"/>
      <c r="P40" s="37"/>
      <c r="Q40" s="37"/>
    </row>
    <row r="41" spans="1:17" x14ac:dyDescent="0.25">
      <c r="A41" s="63" t="s">
        <v>29</v>
      </c>
      <c r="B41" s="12">
        <v>5000</v>
      </c>
      <c r="C41" s="12">
        <v>2360</v>
      </c>
      <c r="D41" s="9">
        <v>319.3</v>
      </c>
      <c r="E41" s="13">
        <f t="shared" ref="E41:E51" si="3">B41/F41</f>
        <v>32.679738562091501</v>
      </c>
      <c r="F41" s="13">
        <v>153</v>
      </c>
      <c r="G41" s="44">
        <f t="shared" ref="G41:G51" si="4">C41/E41</f>
        <v>72.216000000000008</v>
      </c>
      <c r="H41" s="14">
        <f t="shared" ref="H41:H51" si="5">D41/E41</f>
        <v>9.7705800000000007</v>
      </c>
      <c r="I41" s="11">
        <f>(D41/B41)*1000</f>
        <v>63.86</v>
      </c>
      <c r="J41" s="47"/>
      <c r="K41" s="37"/>
      <c r="L41" s="37"/>
      <c r="M41" s="37"/>
      <c r="N41" s="37"/>
      <c r="O41" s="37"/>
      <c r="P41" s="37"/>
      <c r="Q41" s="37"/>
    </row>
    <row r="42" spans="1:17" x14ac:dyDescent="0.25">
      <c r="A42" s="63" t="s">
        <v>7</v>
      </c>
      <c r="B42" s="12">
        <v>5000</v>
      </c>
      <c r="C42" s="12">
        <v>3000</v>
      </c>
      <c r="D42" s="27">
        <v>319.3</v>
      </c>
      <c r="E42" s="13">
        <f t="shared" si="3"/>
        <v>32.679738562091501</v>
      </c>
      <c r="F42" s="13">
        <v>153</v>
      </c>
      <c r="G42" s="44">
        <f t="shared" si="4"/>
        <v>91.800000000000011</v>
      </c>
      <c r="H42" s="14">
        <f t="shared" si="5"/>
        <v>9.7705800000000007</v>
      </c>
      <c r="I42" s="11">
        <f t="shared" ref="I42:I51" si="6">(D42/B42)*1000</f>
        <v>63.86</v>
      </c>
      <c r="J42" s="47"/>
      <c r="K42" s="37"/>
      <c r="L42" s="37"/>
      <c r="M42" s="37"/>
      <c r="N42" s="37"/>
      <c r="O42" s="37"/>
      <c r="P42" s="37"/>
      <c r="Q42" s="37"/>
    </row>
    <row r="43" spans="1:17" x14ac:dyDescent="0.25">
      <c r="A43" s="64" t="s">
        <v>8</v>
      </c>
      <c r="B43" s="12">
        <v>5000</v>
      </c>
      <c r="C43" s="12">
        <v>2350</v>
      </c>
      <c r="D43" s="9">
        <v>319.3</v>
      </c>
      <c r="E43" s="13">
        <f t="shared" si="3"/>
        <v>32.679738562091501</v>
      </c>
      <c r="F43" s="13">
        <v>153</v>
      </c>
      <c r="G43" s="44">
        <f t="shared" si="4"/>
        <v>71.910000000000011</v>
      </c>
      <c r="H43" s="14">
        <f t="shared" si="5"/>
        <v>9.7705800000000007</v>
      </c>
      <c r="I43" s="11">
        <f t="shared" si="6"/>
        <v>63.86</v>
      </c>
      <c r="J43" s="47"/>
      <c r="K43" s="37"/>
      <c r="L43" s="37"/>
      <c r="M43" s="37"/>
      <c r="N43" s="37"/>
      <c r="O43" s="37"/>
      <c r="P43" s="37"/>
      <c r="Q43" s="37"/>
    </row>
    <row r="44" spans="1:17" x14ac:dyDescent="0.25">
      <c r="A44" s="63" t="s">
        <v>9</v>
      </c>
      <c r="B44" s="12">
        <v>5000</v>
      </c>
      <c r="C44" s="12">
        <v>2680</v>
      </c>
      <c r="D44" s="9">
        <v>319.3</v>
      </c>
      <c r="E44" s="13">
        <f t="shared" si="3"/>
        <v>32.679738562091501</v>
      </c>
      <c r="F44" s="13">
        <v>153</v>
      </c>
      <c r="G44" s="44">
        <f t="shared" si="4"/>
        <v>82.00800000000001</v>
      </c>
      <c r="H44" s="14">
        <f t="shared" si="5"/>
        <v>9.7705800000000007</v>
      </c>
      <c r="I44" s="11">
        <f t="shared" si="6"/>
        <v>63.86</v>
      </c>
      <c r="J44" s="47"/>
      <c r="K44" s="37"/>
      <c r="L44" s="37"/>
      <c r="M44" s="37"/>
      <c r="N44" s="37"/>
      <c r="O44" s="37"/>
      <c r="P44" s="37"/>
      <c r="Q44" s="37"/>
    </row>
    <row r="45" spans="1:17" x14ac:dyDescent="0.25">
      <c r="A45" s="63" t="s">
        <v>10</v>
      </c>
      <c r="B45" s="12">
        <v>5000</v>
      </c>
      <c r="C45" s="12">
        <v>2500</v>
      </c>
      <c r="D45" s="9">
        <v>319.3</v>
      </c>
      <c r="E45" s="13">
        <f t="shared" si="3"/>
        <v>32.679738562091501</v>
      </c>
      <c r="F45" s="13">
        <v>153</v>
      </c>
      <c r="G45" s="44">
        <f t="shared" si="4"/>
        <v>76.5</v>
      </c>
      <c r="H45" s="14">
        <f t="shared" si="5"/>
        <v>9.7705800000000007</v>
      </c>
      <c r="I45" s="11">
        <f t="shared" si="6"/>
        <v>63.86</v>
      </c>
      <c r="J45" s="47"/>
    </row>
    <row r="46" spans="1:17" s="19" customFormat="1" x14ac:dyDescent="0.25">
      <c r="A46" s="56" t="s">
        <v>27</v>
      </c>
      <c r="B46" s="12">
        <v>5000</v>
      </c>
      <c r="C46" s="12">
        <v>2720</v>
      </c>
      <c r="D46" s="28">
        <v>319.3</v>
      </c>
      <c r="E46" s="13">
        <f t="shared" si="3"/>
        <v>32.679738562091501</v>
      </c>
      <c r="F46" s="13">
        <v>153</v>
      </c>
      <c r="G46" s="44">
        <f t="shared" si="4"/>
        <v>83.231999999999999</v>
      </c>
      <c r="H46" s="18">
        <f t="shared" si="5"/>
        <v>9.7705800000000007</v>
      </c>
      <c r="I46" s="11">
        <f t="shared" si="6"/>
        <v>63.86</v>
      </c>
      <c r="J46" s="47"/>
    </row>
    <row r="47" spans="1:17" s="19" customFormat="1" x14ac:dyDescent="0.25">
      <c r="A47" s="56" t="s">
        <v>28</v>
      </c>
      <c r="B47" s="12">
        <v>5000</v>
      </c>
      <c r="C47" s="12">
        <v>2730</v>
      </c>
      <c r="D47" s="28">
        <v>319.3</v>
      </c>
      <c r="E47" s="13">
        <f t="shared" si="3"/>
        <v>32.679738562091501</v>
      </c>
      <c r="F47" s="13">
        <v>153</v>
      </c>
      <c r="G47" s="44">
        <f t="shared" si="4"/>
        <v>83.538000000000011</v>
      </c>
      <c r="H47" s="18">
        <f t="shared" si="5"/>
        <v>9.7705800000000007</v>
      </c>
      <c r="I47" s="11">
        <f t="shared" si="6"/>
        <v>63.86</v>
      </c>
      <c r="J47" s="47"/>
    </row>
    <row r="48" spans="1:17" s="19" customFormat="1" x14ac:dyDescent="0.25">
      <c r="A48" s="56" t="s">
        <v>53</v>
      </c>
      <c r="B48" s="12">
        <v>5000</v>
      </c>
      <c r="C48" s="12">
        <v>2430</v>
      </c>
      <c r="D48" s="28">
        <v>319.3</v>
      </c>
      <c r="E48" s="13">
        <f t="shared" si="3"/>
        <v>32.679738562091501</v>
      </c>
      <c r="F48" s="13">
        <v>153</v>
      </c>
      <c r="G48" s="44">
        <f t="shared" si="4"/>
        <v>74.358000000000004</v>
      </c>
      <c r="H48" s="18">
        <f t="shared" si="5"/>
        <v>9.7705800000000007</v>
      </c>
      <c r="I48" s="11">
        <f t="shared" si="6"/>
        <v>63.86</v>
      </c>
      <c r="J48" s="47"/>
    </row>
    <row r="49" spans="1:10" s="19" customFormat="1" x14ac:dyDescent="0.25">
      <c r="A49" s="56" t="s">
        <v>44</v>
      </c>
      <c r="B49" s="12">
        <v>5000</v>
      </c>
      <c r="C49" s="12">
        <v>2600</v>
      </c>
      <c r="D49" s="28">
        <v>319.3</v>
      </c>
      <c r="E49" s="13">
        <f t="shared" si="3"/>
        <v>32.679738562091501</v>
      </c>
      <c r="F49" s="13">
        <v>153</v>
      </c>
      <c r="G49" s="44">
        <f t="shared" si="4"/>
        <v>79.56</v>
      </c>
      <c r="H49" s="18">
        <f t="shared" si="5"/>
        <v>9.7705800000000007</v>
      </c>
      <c r="I49" s="11">
        <f t="shared" si="6"/>
        <v>63.86</v>
      </c>
      <c r="J49" s="47"/>
    </row>
    <row r="50" spans="1:10" s="19" customFormat="1" x14ac:dyDescent="0.25">
      <c r="A50" s="56" t="s">
        <v>52</v>
      </c>
      <c r="B50" s="12">
        <v>5000</v>
      </c>
      <c r="C50" s="12">
        <v>2450</v>
      </c>
      <c r="D50" s="28">
        <v>319.3</v>
      </c>
      <c r="E50" s="13">
        <f t="shared" si="3"/>
        <v>32.679738562091501</v>
      </c>
      <c r="F50" s="13">
        <v>153</v>
      </c>
      <c r="G50" s="44">
        <f t="shared" si="4"/>
        <v>74.97</v>
      </c>
      <c r="H50" s="18">
        <f t="shared" si="5"/>
        <v>9.7705800000000007</v>
      </c>
      <c r="I50" s="11">
        <f t="shared" si="6"/>
        <v>63.86</v>
      </c>
      <c r="J50" s="47"/>
    </row>
    <row r="51" spans="1:10" s="19" customFormat="1" ht="10" thickBot="1" x14ac:dyDescent="0.3">
      <c r="A51" s="58" t="s">
        <v>54</v>
      </c>
      <c r="B51" s="40">
        <v>5000</v>
      </c>
      <c r="C51" s="40">
        <v>2500</v>
      </c>
      <c r="D51" s="29">
        <v>319.3</v>
      </c>
      <c r="E51" s="41">
        <f t="shared" si="3"/>
        <v>32.679738562091501</v>
      </c>
      <c r="F51" s="41">
        <v>153</v>
      </c>
      <c r="G51" s="45">
        <f t="shared" si="4"/>
        <v>76.5</v>
      </c>
      <c r="H51" s="20">
        <f t="shared" si="5"/>
        <v>9.7705800000000007</v>
      </c>
      <c r="I51" s="42">
        <f t="shared" si="6"/>
        <v>63.86</v>
      </c>
      <c r="J51" s="47"/>
    </row>
  </sheetData>
  <mergeCells count="10">
    <mergeCell ref="A3:A4"/>
    <mergeCell ref="D3:D4"/>
    <mergeCell ref="E3:E4"/>
    <mergeCell ref="F3:F4"/>
    <mergeCell ref="G3:G4"/>
    <mergeCell ref="A39:A40"/>
    <mergeCell ref="D39:D40"/>
    <mergeCell ref="E39:E40"/>
    <mergeCell ref="F39:F40"/>
    <mergeCell ref="G39:G4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37FEF-BA52-465C-A4E6-79F0E9E29D9F}">
  <sheetPr>
    <tabColor theme="6" tint="0.59999389629810485"/>
  </sheetPr>
  <dimension ref="A2:Q49"/>
  <sheetViews>
    <sheetView zoomScale="70" zoomScaleNormal="70" workbookViewId="0">
      <selection activeCell="Y39" sqref="Y39"/>
    </sheetView>
  </sheetViews>
  <sheetFormatPr defaultRowHeight="14.5" x14ac:dyDescent="0.35"/>
  <sheetData>
    <row r="2" spans="1:1" ht="26" x14ac:dyDescent="0.6">
      <c r="A2" s="49" t="s">
        <v>58</v>
      </c>
    </row>
    <row r="22" spans="1:15" ht="15.5" x14ac:dyDescent="0.45">
      <c r="B22" s="90" t="s">
        <v>59</v>
      </c>
      <c r="C22" s="91"/>
    </row>
    <row r="23" spans="1:15" ht="15.5" x14ac:dyDescent="0.45">
      <c r="B23" s="90" t="s">
        <v>60</v>
      </c>
      <c r="C23" s="91"/>
    </row>
    <row r="27" spans="1:15" ht="26" x14ac:dyDescent="0.6">
      <c r="A27" s="49" t="s">
        <v>56</v>
      </c>
      <c r="O27" s="49" t="s">
        <v>57</v>
      </c>
    </row>
    <row r="48" spans="2:17" ht="15.5" x14ac:dyDescent="0.45">
      <c r="B48" s="90" t="s">
        <v>61</v>
      </c>
      <c r="C48" s="91"/>
      <c r="P48" s="90" t="s">
        <v>63</v>
      </c>
      <c r="Q48" s="91"/>
    </row>
    <row r="49" spans="2:17" ht="15.5" x14ac:dyDescent="0.45">
      <c r="B49" s="90" t="s">
        <v>62</v>
      </c>
      <c r="C49" s="91"/>
      <c r="P49" s="90" t="s">
        <v>64</v>
      </c>
      <c r="Q49" s="91"/>
    </row>
  </sheetData>
  <mergeCells count="6">
    <mergeCell ref="B22:C22"/>
    <mergeCell ref="B23:C23"/>
    <mergeCell ref="B48:C48"/>
    <mergeCell ref="B49:C49"/>
    <mergeCell ref="P48:Q48"/>
    <mergeCell ref="P49:Q4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ÚVOD</vt:lpstr>
      <vt:lpstr>CR kopecky - kleště</vt:lpstr>
      <vt:lpstr>CR kopeček 87ml - rolovač</vt:lpstr>
      <vt:lpstr>CR kopeček 163ml - rolovač</vt:lpstr>
      <vt:lpstr>Cenotvorba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Vaca</dc:creator>
  <cp:lastModifiedBy>Jirmanova, Marketa</cp:lastModifiedBy>
  <cp:lastPrinted>2018-02-14T23:38:31Z</cp:lastPrinted>
  <dcterms:created xsi:type="dcterms:W3CDTF">2014-04-04T05:13:05Z</dcterms:created>
  <dcterms:modified xsi:type="dcterms:W3CDTF">2018-02-21T23:54:37Z</dcterms:modified>
</cp:coreProperties>
</file>